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Исходные материалы\ПартсМануалы\New BSE\"/>
    </mc:Choice>
  </mc:AlternateContent>
  <bookViews>
    <workbookView xWindow="0" yWindow="0" windowWidth="31140" windowHeight="15630"/>
  </bookViews>
  <sheets>
    <sheet name="X6_2022Q60" sheetId="1" r:id="rId1"/>
  </sheets>
  <externalReferences>
    <externalReference r:id="rId2"/>
    <externalReference r:id="rId3"/>
  </externalReferences>
  <definedNames>
    <definedName name="_xlnm._FilterDatabase" localSheetId="0" hidden="1">X6_2022Q60!$A$30:$S$375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69" i="1" l="1"/>
  <c r="S368" i="1"/>
  <c r="S367" i="1"/>
  <c r="S366" i="1"/>
  <c r="S365" i="1"/>
  <c r="S364" i="1"/>
  <c r="S360" i="1"/>
  <c r="S359" i="1"/>
  <c r="S358" i="1"/>
  <c r="S357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6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4" i="1"/>
  <c r="S213" i="1"/>
  <c r="S212" i="1"/>
  <c r="S211" i="1"/>
  <c r="S210" i="1"/>
  <c r="S209" i="1"/>
  <c r="S208" i="1"/>
  <c r="S207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2" i="1"/>
  <c r="S131" i="1"/>
  <c r="S130" i="1"/>
  <c r="S129" i="1"/>
  <c r="S128" i="1"/>
  <c r="S127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77" i="1"/>
  <c r="S76" i="1"/>
  <c r="S75" i="1"/>
  <c r="S74" i="1"/>
  <c r="S73" i="1"/>
  <c r="S72" i="1"/>
  <c r="S71" i="1"/>
  <c r="S70" i="1"/>
  <c r="S69" i="1"/>
  <c r="S68" i="1"/>
  <c r="S67" i="1"/>
  <c r="S63" i="1"/>
  <c r="S62" i="1"/>
  <c r="S61" i="1"/>
  <c r="S60" i="1"/>
  <c r="S59" i="1"/>
  <c r="S58" i="1"/>
  <c r="S57" i="1"/>
  <c r="S56" i="1"/>
  <c r="S55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3" i="1"/>
  <c r="S32" i="1"/>
  <c r="Q352" i="1"/>
  <c r="Q285" i="1"/>
  <c r="Q188" i="1"/>
  <c r="S133" i="1"/>
  <c r="Q227" i="1" l="1"/>
  <c r="Q228" i="1"/>
  <c r="Q224" i="1"/>
  <c r="Q225" i="1"/>
  <c r="Q226" i="1"/>
  <c r="Q49" i="1" l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2" i="1"/>
  <c r="Q275" i="1" l="1"/>
  <c r="Q254" i="1"/>
  <c r="Q309" i="1" l="1"/>
  <c r="Q243" i="1" l="1"/>
  <c r="Q242" i="1"/>
  <c r="Q351" i="1" l="1"/>
  <c r="Q369" i="1" l="1"/>
  <c r="Q368" i="1"/>
  <c r="Q367" i="1"/>
  <c r="Q365" i="1"/>
  <c r="Q364" i="1"/>
  <c r="Q360" i="1"/>
  <c r="Q359" i="1"/>
  <c r="Q358" i="1"/>
  <c r="Q348" i="1"/>
  <c r="Q347" i="1"/>
  <c r="Q346" i="1"/>
  <c r="Q345" i="1"/>
  <c r="Q344" i="1"/>
  <c r="Q343" i="1"/>
  <c r="Q342" i="1"/>
  <c r="Q305" i="1"/>
  <c r="Q302" i="1"/>
  <c r="Q301" i="1"/>
  <c r="Q300" i="1"/>
  <c r="Q299" i="1"/>
  <c r="Q194" i="1"/>
  <c r="Q193" i="1"/>
  <c r="Q192" i="1"/>
  <c r="Q191" i="1"/>
  <c r="Q190" i="1"/>
  <c r="Q189" i="1"/>
  <c r="Q187" i="1"/>
  <c r="Q150" i="1"/>
  <c r="Q149" i="1"/>
  <c r="Q148" i="1"/>
  <c r="Q147" i="1"/>
  <c r="Q99" i="1"/>
  <c r="Q118" i="1"/>
  <c r="Q119" i="1"/>
  <c r="Q321" i="1"/>
  <c r="Q107" i="1"/>
  <c r="Q112" i="1"/>
  <c r="Q113" i="1"/>
  <c r="Q95" i="1"/>
  <c r="Q350" i="1"/>
  <c r="Q372" i="1"/>
  <c r="Q373" i="1"/>
  <c r="Q374" i="1"/>
  <c r="Q357" i="1"/>
  <c r="Q340" i="1"/>
  <c r="Q341" i="1"/>
  <c r="Q349" i="1"/>
  <c r="Q353" i="1"/>
  <c r="Q339" i="1"/>
  <c r="Q56" i="1"/>
  <c r="Q57" i="1"/>
  <c r="Q58" i="1"/>
  <c r="Q59" i="1"/>
  <c r="Q60" i="1"/>
  <c r="Q61" i="1"/>
  <c r="Q62" i="1"/>
  <c r="Q63" i="1"/>
  <c r="Q55" i="1"/>
  <c r="Q315" i="1"/>
  <c r="Q316" i="1"/>
  <c r="Q317" i="1"/>
  <c r="Q318" i="1"/>
  <c r="Q319" i="1"/>
  <c r="Q320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14" i="1"/>
  <c r="Q296" i="1"/>
  <c r="Q297" i="1"/>
  <c r="Q298" i="1"/>
  <c r="Q303" i="1"/>
  <c r="Q304" i="1"/>
  <c r="Q306" i="1"/>
  <c r="Q307" i="1"/>
  <c r="Q308" i="1"/>
  <c r="Q310" i="1"/>
  <c r="Q295" i="1"/>
  <c r="Q269" i="1"/>
  <c r="Q270" i="1"/>
  <c r="Q271" i="1"/>
  <c r="Q272" i="1"/>
  <c r="Q273" i="1"/>
  <c r="Q274" i="1"/>
  <c r="Q289" i="1"/>
  <c r="Q290" i="1"/>
  <c r="Q276" i="1"/>
  <c r="Q277" i="1"/>
  <c r="Q278" i="1"/>
  <c r="Q279" i="1"/>
  <c r="Q280" i="1"/>
  <c r="Q281" i="1"/>
  <c r="Q282" i="1"/>
  <c r="Q283" i="1"/>
  <c r="Q284" i="1"/>
  <c r="Q286" i="1"/>
  <c r="Q287" i="1"/>
  <c r="Q288" i="1"/>
  <c r="Q291" i="1"/>
  <c r="Q268" i="1"/>
  <c r="Q249" i="1"/>
  <c r="Q250" i="1"/>
  <c r="Q251" i="1"/>
  <c r="Q252" i="1"/>
  <c r="Q253" i="1"/>
  <c r="Q255" i="1"/>
  <c r="Q256" i="1"/>
  <c r="Q257" i="1"/>
  <c r="Q258" i="1"/>
  <c r="Q259" i="1"/>
  <c r="Q260" i="1"/>
  <c r="Q261" i="1"/>
  <c r="Q262" i="1"/>
  <c r="Q263" i="1"/>
  <c r="Q264" i="1"/>
  <c r="Q248" i="1"/>
  <c r="Q220" i="1"/>
  <c r="Q221" i="1"/>
  <c r="Q222" i="1"/>
  <c r="Q223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4" i="1"/>
  <c r="Q219" i="1"/>
  <c r="Q208" i="1"/>
  <c r="Q209" i="1"/>
  <c r="Q210" i="1"/>
  <c r="Q211" i="1"/>
  <c r="Q212" i="1"/>
  <c r="Q213" i="1"/>
  <c r="Q214" i="1"/>
  <c r="Q207" i="1"/>
  <c r="Q178" i="1"/>
  <c r="Q179" i="1"/>
  <c r="Q180" i="1"/>
  <c r="Q181" i="1"/>
  <c r="Q182" i="1"/>
  <c r="Q183" i="1"/>
  <c r="Q185" i="1"/>
  <c r="Q186" i="1"/>
  <c r="Q184" i="1"/>
  <c r="Q195" i="1"/>
  <c r="Q196" i="1"/>
  <c r="Q197" i="1"/>
  <c r="Q198" i="1"/>
  <c r="Q199" i="1"/>
  <c r="Q200" i="1"/>
  <c r="Q201" i="1"/>
  <c r="Q202" i="1"/>
  <c r="Q203" i="1"/>
  <c r="Q177" i="1"/>
  <c r="Q161" i="1"/>
  <c r="Q162" i="1"/>
  <c r="Q163" i="1"/>
  <c r="Q164" i="1"/>
  <c r="Q165" i="1"/>
  <c r="Q167" i="1"/>
  <c r="Q168" i="1"/>
  <c r="Q169" i="1"/>
  <c r="Q170" i="1"/>
  <c r="Q171" i="1"/>
  <c r="Q172" i="1"/>
  <c r="Q173" i="1"/>
  <c r="Q166" i="1"/>
  <c r="Q160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51" i="1"/>
  <c r="Q152" i="1"/>
  <c r="Q153" i="1"/>
  <c r="Q154" i="1"/>
  <c r="Q155" i="1"/>
  <c r="Q156" i="1"/>
  <c r="Q127" i="1"/>
  <c r="Q108" i="1"/>
  <c r="Q109" i="1"/>
  <c r="Q111" i="1"/>
  <c r="Q110" i="1"/>
  <c r="Q114" i="1"/>
  <c r="Q115" i="1"/>
  <c r="Q116" i="1"/>
  <c r="Q117" i="1"/>
  <c r="Q120" i="1"/>
  <c r="Q121" i="1"/>
  <c r="Q122" i="1"/>
  <c r="Q123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6" i="1"/>
  <c r="Q97" i="1"/>
  <c r="Q98" i="1"/>
  <c r="Q100" i="1"/>
  <c r="Q101" i="1"/>
  <c r="Q102" i="1"/>
  <c r="Q103" i="1"/>
  <c r="Q81" i="1"/>
  <c r="Q73" i="1"/>
  <c r="Q74" i="1"/>
  <c r="Q75" i="1"/>
  <c r="Q76" i="1"/>
  <c r="Q77" i="1"/>
  <c r="Q70" i="1"/>
  <c r="Q72" i="1"/>
  <c r="Q71" i="1"/>
  <c r="Q69" i="1"/>
  <c r="Q68" i="1"/>
  <c r="Q67" i="1"/>
  <c r="Q375" i="1" l="1"/>
</calcChain>
</file>

<file path=xl/sharedStrings.xml><?xml version="1.0" encoding="utf-8"?>
<sst xmlns="http://schemas.openxmlformats.org/spreadsheetml/2006/main" count="2271" uniqueCount="1268">
  <si>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</si>
  <si>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</si>
  <si>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</si>
  <si>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</si>
  <si>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</si>
  <si>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ENGINE</t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</si>
  <si>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</si>
  <si>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</si>
  <si>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</si>
  <si>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</si>
  <si>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</si>
  <si>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</si>
  <si>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</si>
  <si>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</si>
  <si>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EXHAUST SYSTEM</t>
    <phoneticPr fontId="9" type="noConversion"/>
  </si>
  <si>
    <t>TRIPLE CLAMP SYSTEM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</si>
  <si>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</si>
  <si>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</si>
  <si>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</si>
  <si>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</si>
  <si>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>FRAME SYSTEM</t>
    <phoneticPr fontId="9" type="noConversion"/>
  </si>
  <si>
    <t>FRAME SPARE PARTS</t>
    <phoneticPr fontId="9" type="noConversion"/>
  </si>
  <si>
    <t>REAR LINKAGE SYSTEM</t>
    <phoneticPr fontId="9" type="noConversion"/>
  </si>
  <si>
    <t>SWINGARM SYSTEM</t>
    <phoneticPr fontId="9" type="noConversion"/>
  </si>
  <si>
    <t>SUSPENSION SYSTEM</t>
    <phoneticPr fontId="9" type="noConversion"/>
  </si>
  <si>
    <t>OPERATING SYSTEM</t>
    <phoneticPr fontId="9" type="noConversion"/>
  </si>
  <si>
    <t>FRONT WHEEL SYSTEM</t>
    <phoneticPr fontId="9" type="noConversion"/>
  </si>
  <si>
    <t>REAR WHEEL SYSTEM</t>
    <phoneticPr fontId="9" type="noConversion"/>
  </si>
  <si>
    <t>ELECTRIC PARTS</t>
    <phoneticPr fontId="9" type="noConversion"/>
  </si>
  <si>
    <t>FAIRINGS SYSTEM</t>
    <phoneticPr fontId="9" type="noConversion"/>
  </si>
  <si>
    <t>AIR FILTER SYSTEM</t>
    <phoneticPr fontId="9" type="noConversion"/>
  </si>
  <si>
    <t>OTHERS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</si>
  <si>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</si>
  <si>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</si>
  <si>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</si>
  <si>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t>采购成本(元)</t>
    <phoneticPr fontId="9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</si>
  <si>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</si>
  <si>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</si>
  <si>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</si>
  <si>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</si>
  <si>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</si>
  <si>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</si>
  <si>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</si>
  <si>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</si>
  <si>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</si>
  <si>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</si>
  <si>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</si>
  <si>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</si>
  <si>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</si>
  <si>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</si>
  <si>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</si>
  <si>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</si>
  <si>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</si>
  <si>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</si>
  <si>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9" type="noConversion"/>
  </si>
  <si>
    <t>2</t>
    <phoneticPr fontId="9" type="noConversion"/>
  </si>
  <si>
    <t>3</t>
    <phoneticPr fontId="9" type="noConversion"/>
  </si>
  <si>
    <t>4</t>
    <phoneticPr fontId="9" type="noConversion"/>
  </si>
  <si>
    <t>5</t>
    <phoneticPr fontId="9" type="noConversion"/>
  </si>
  <si>
    <t>6</t>
    <phoneticPr fontId="9" type="noConversion"/>
  </si>
  <si>
    <t>7</t>
    <phoneticPr fontId="9" type="noConversion"/>
  </si>
  <si>
    <t>9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</si>
  <si>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</si>
  <si>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</si>
  <si>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</si>
  <si>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13</t>
    <phoneticPr fontId="9" type="noConversion"/>
  </si>
  <si>
    <t>14</t>
    <phoneticPr fontId="9" type="noConversion"/>
  </si>
  <si>
    <t>15</t>
    <phoneticPr fontId="9" type="noConversion"/>
  </si>
  <si>
    <t>16</t>
    <phoneticPr fontId="9" type="noConversion"/>
  </si>
  <si>
    <t>17</t>
    <phoneticPr fontId="9" type="noConversion"/>
  </si>
  <si>
    <t>18</t>
    <phoneticPr fontId="9" type="noConversion"/>
  </si>
  <si>
    <t>8</t>
    <phoneticPr fontId="9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</si>
  <si>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</si>
  <si>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</si>
  <si>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</si>
  <si>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</si>
  <si>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</si>
  <si>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</si>
  <si>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</si>
  <si>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</si>
  <si>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</si>
  <si>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</si>
  <si>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9" type="noConversion"/>
  </si>
  <si>
    <t>20</t>
    <phoneticPr fontId="9" type="noConversion"/>
  </si>
  <si>
    <t>21</t>
    <phoneticPr fontId="9" type="noConversion"/>
  </si>
  <si>
    <t>22</t>
    <phoneticPr fontId="9" type="noConversion"/>
  </si>
  <si>
    <t>23</t>
    <phoneticPr fontId="9" type="noConversion"/>
  </si>
  <si>
    <t>24</t>
    <phoneticPr fontId="9" type="noConversion"/>
  </si>
  <si>
    <t>25</t>
    <phoneticPr fontId="9" type="noConversion"/>
  </si>
  <si>
    <t>26</t>
    <phoneticPr fontId="9" type="noConversion"/>
  </si>
  <si>
    <t>27</t>
    <phoneticPr fontId="9" type="noConversion"/>
  </si>
  <si>
    <t>28</t>
    <phoneticPr fontId="9" type="noConversion"/>
  </si>
  <si>
    <t>29</t>
    <phoneticPr fontId="9" type="noConversion"/>
  </si>
  <si>
    <t>30</t>
    <phoneticPr fontId="9" type="noConversion"/>
  </si>
  <si>
    <t>5-1</t>
    <phoneticPr fontId="9" type="noConversion"/>
  </si>
  <si>
    <t>5-2</t>
    <phoneticPr fontId="9" type="noConversion"/>
  </si>
  <si>
    <t>5-3</t>
    <phoneticPr fontId="9" type="noConversion"/>
  </si>
  <si>
    <t>10-1</t>
    <phoneticPr fontId="9" type="noConversion"/>
  </si>
  <si>
    <t>10-2</t>
    <phoneticPr fontId="9" type="noConversion"/>
  </si>
  <si>
    <t>10-3</t>
    <phoneticPr fontId="9" type="noConversion"/>
  </si>
  <si>
    <t>10-4</t>
    <phoneticPr fontId="9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</si>
  <si>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</si>
  <si>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</si>
  <si>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</si>
  <si>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</si>
  <si>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</si>
  <si>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</si>
  <si>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</si>
  <si>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</si>
  <si>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9" type="noConversion"/>
  </si>
  <si>
    <t>2-2</t>
    <phoneticPr fontId="9" type="noConversion"/>
  </si>
  <si>
    <t>高压包</t>
  </si>
  <si>
    <t>发动机配</t>
    <phoneticPr fontId="9" type="noConversion"/>
  </si>
  <si>
    <t>个</t>
    <phoneticPr fontId="9" type="noConversion"/>
  </si>
  <si>
    <t>点火器</t>
  </si>
  <si>
    <t>台</t>
  </si>
  <si>
    <t>化油器接口(含卡箍）</t>
  </si>
  <si>
    <t>套</t>
  </si>
  <si>
    <t>化油器</t>
  </si>
  <si>
    <t>个</t>
  </si>
  <si>
    <t>发动机后吊挂</t>
  </si>
  <si>
    <t>根</t>
  </si>
  <si>
    <t>全金属六角法兰面锁紧螺母GB6187</t>
  </si>
  <si>
    <t>平垫圈GB97</t>
  </si>
  <si>
    <t>平垫圈GB97/Φ10xΦ18x1.5镀锌</t>
  </si>
  <si>
    <t>弹簧垫圈GB93</t>
  </si>
  <si>
    <t>弹簧垫圈GB93/Φ10 白锌</t>
  </si>
  <si>
    <t>六角法兰螺栓GB5787</t>
  </si>
  <si>
    <t>六角法兰螺栓GB5787/M6x25蓝白锌</t>
  </si>
  <si>
    <t>挂档杆</t>
  </si>
  <si>
    <t>挂档杆铝头</t>
  </si>
  <si>
    <t>弹簧垫圈GB93/Φ8 白锌</t>
  </si>
  <si>
    <t>全金属六角法兰面锁紧螺母GB6187/M8蓝白锌(自锁)</t>
  </si>
  <si>
    <t>不锈钢抱箍</t>
  </si>
  <si>
    <t>空滤器喉管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</si>
  <si>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</si>
  <si>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</si>
  <si>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</si>
  <si>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</si>
  <si>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</si>
  <si>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</si>
  <si>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十字槽盘头自攻螺钉GB845-76/5.5x20(大头)白锌</t>
  </si>
  <si>
    <t>十字槽盘头自攻螺钉GB845-76/5.5x16(大头)白锌</t>
  </si>
  <si>
    <t>橡胶缓冲套</t>
  </si>
  <si>
    <t>排气管</t>
  </si>
  <si>
    <t>防烫片</t>
  </si>
  <si>
    <t>平垫圈GB97/Φ6xΦ12x1.2镀锌</t>
  </si>
  <si>
    <t>内六角平圆头螺钉GB70.2</t>
  </si>
  <si>
    <t>内六角平圆头螺钉GB70.2/M6x10蓝白锌</t>
  </si>
  <si>
    <t>弹簧垫圈GB93/Φ6 白锌</t>
  </si>
  <si>
    <t>六角法兰螺栓GB5787/M8x12蓝白锌</t>
  </si>
  <si>
    <t>排气筒</t>
  </si>
  <si>
    <t>平垫圈GB97/Φ8xΦ22x2镀锌</t>
  </si>
  <si>
    <t>六角法兰螺栓GB5787/M8x30蓝白锌</t>
  </si>
  <si>
    <t>平垫圈GB97/Φ23xΦ36x1.5镀锌</t>
  </si>
  <si>
    <t>六角螺母</t>
  </si>
  <si>
    <t>内六角圆柱头螺钉GB70.1</t>
  </si>
  <si>
    <t>内六角圆柱头螺钉GB70.1/M8x25蓝白锌</t>
  </si>
  <si>
    <t>上压块</t>
  </si>
  <si>
    <t>下压块</t>
  </si>
  <si>
    <t>六角法兰螺栓</t>
  </si>
  <si>
    <t>六角法兰螺栓/M8x40蓝白锌(联板安装特制)</t>
  </si>
  <si>
    <t>橡胶缓冲块</t>
  </si>
  <si>
    <t>只</t>
  </si>
  <si>
    <t>台阶垫圈</t>
  </si>
  <si>
    <t>平垫圈GB97/Φ12xΦ24x1.5镀锌</t>
  </si>
  <si>
    <t>全金属六角法兰面锁紧螺母GB6187/M12x1.25蓝白锌(自锁)</t>
  </si>
  <si>
    <t>下压块安装螺栓</t>
  </si>
  <si>
    <t>下压块安装螺栓/M12x1.25x72蓝白锌(铣平)</t>
  </si>
  <si>
    <t>方向轴</t>
  </si>
  <si>
    <t>下联板</t>
  </si>
  <si>
    <t>六角法兰螺栓GB5787/M6x12蓝白锌</t>
  </si>
  <si>
    <t>油管卡扣支架</t>
  </si>
  <si>
    <t>卡扣</t>
  </si>
  <si>
    <t>六角法兰螺栓GB5787/M6x16蓝白锌</t>
  </si>
  <si>
    <t>内六角圆柱头螺钉GB70.1/M8x16蓝白锌</t>
  </si>
  <si>
    <t>防尘盖</t>
  </si>
  <si>
    <t>锥度轴承</t>
  </si>
  <si>
    <t>锁紧螺母</t>
  </si>
  <si>
    <t>上联板</t>
  </si>
  <si>
    <t>油壶过油胶塞</t>
  </si>
  <si>
    <t>内六角圆柱头螺钉GB70.1/M8x30蓝白锌</t>
  </si>
  <si>
    <t>铝后尾架</t>
  </si>
  <si>
    <t>平垫圈GB97/Φ6xΦ18x1.5镀锌</t>
  </si>
  <si>
    <t>车架保护片</t>
  </si>
  <si>
    <t>付</t>
  </si>
  <si>
    <t>全金属六角法兰面锁紧螺母GB6187/M6蓝白锌(自锁)</t>
  </si>
  <si>
    <t>发动机底板</t>
  </si>
  <si>
    <t>MOJO平叉护套垫片</t>
  </si>
  <si>
    <t>扎带(带圆头)</t>
  </si>
  <si>
    <t>脚蹬</t>
  </si>
  <si>
    <t>脚蹬扭簧</t>
  </si>
  <si>
    <t>圆柱销GB882</t>
  </si>
  <si>
    <t>圆柱销GB882/Φ10x45蓝白锌 10.9级</t>
  </si>
  <si>
    <t>开口销GB91</t>
  </si>
  <si>
    <t>开口销GB91/Φ2.5x16 白锌</t>
  </si>
  <si>
    <t>全封闭轴承</t>
  </si>
  <si>
    <t>涨紧轮</t>
  </si>
  <si>
    <t>涨紧轮固定焊接组件</t>
  </si>
  <si>
    <t>摇臂平叉连接内衬套</t>
  </si>
  <si>
    <t>摇臂平叉连接内衬套/Ф18xФ12.5x13.5mm J2/T9/PH10(030)</t>
  </si>
  <si>
    <t>内六角平圆头螺钉GB70.2/M6x20蓝白锌 10.9级</t>
  </si>
  <si>
    <t>脚刹杆弹簧</t>
  </si>
  <si>
    <t>六角螺母GB6170</t>
  </si>
  <si>
    <t>六角螺母GB6170/M6蓝白锌</t>
  </si>
  <si>
    <t>不锈钢内六角圆柱头</t>
  </si>
  <si>
    <t>不锈钢内六角圆柱头/M10x1.5x45</t>
  </si>
  <si>
    <t>平垫圈GB97/Φ10xΦ20x3镀锌</t>
  </si>
  <si>
    <t>非金属嵌件六角锁紧螺母GB889</t>
  </si>
  <si>
    <t>非金属嵌件六角锁紧螺母GB889/M10x1.5蓝白锌(尼龙防松)</t>
  </si>
  <si>
    <t>铝脚刹杆</t>
  </si>
  <si>
    <t>六角头螺栓GB5783</t>
  </si>
  <si>
    <t>六角头螺栓GB5783/M6x20蓝白锌 12.9级</t>
  </si>
  <si>
    <t>全金属六角锁紧螺母GB6184</t>
  </si>
  <si>
    <t>全金属六角锁紧螺母GB6184/M6蓝白锌(自锁)</t>
  </si>
  <si>
    <t>脚刹杆头</t>
  </si>
  <si>
    <t>边支撑固定座</t>
  </si>
  <si>
    <t>边支撑</t>
  </si>
  <si>
    <t>边支撑弹簧</t>
  </si>
  <si>
    <t>外六角台阶螺栓</t>
  </si>
  <si>
    <t>外六角台阶螺栓/M10x25镀白锌</t>
  </si>
  <si>
    <t>拉杆车架六角法兰螺栓</t>
  </si>
  <si>
    <t>拉杆车架六角法兰螺栓/M12x1.25x120蓝白锌(特制)10.9级 J2/T9</t>
  </si>
  <si>
    <t>拉杆车架连接衬套</t>
  </si>
  <si>
    <t>滚针轴承</t>
  </si>
  <si>
    <t>骨架油封</t>
  </si>
  <si>
    <t>摇架叉</t>
  </si>
  <si>
    <t>摇臂拉杆安装螺栓</t>
  </si>
  <si>
    <t>摇臂拉杆安装螺栓/M12x1.25x95蓝白锌(定制)10.9级 J1/J2/J5/T9/PH10通用</t>
  </si>
  <si>
    <t>摇臂平叉六角法兰螺栓</t>
  </si>
  <si>
    <t>摇臂平叉六角法兰螺栓/M12x1.25x107蓝白锌10.9级</t>
  </si>
  <si>
    <t>三角摇臂</t>
  </si>
  <si>
    <t>专用油封</t>
  </si>
  <si>
    <t>后减摇臂外衬套</t>
  </si>
  <si>
    <t>摇臂平叉连接内衬套(新刀型款J5)</t>
  </si>
  <si>
    <t>平面推力轴承</t>
  </si>
  <si>
    <t>铝平叉右隔套(BSE250铝车架)</t>
  </si>
  <si>
    <t>滚针轴承/HK222930</t>
  </si>
  <si>
    <t>刀型铝平叉台阶衬套</t>
  </si>
  <si>
    <t>六角法兰螺栓GB5787/M6x50蓝白锌</t>
  </si>
  <si>
    <t>调链器</t>
  </si>
  <si>
    <t>平叉轴</t>
  </si>
  <si>
    <t>平叉轴/镀彩锌Φ17x256xM16x1.5含螺母(BK250)</t>
  </si>
  <si>
    <t>平垫圈</t>
  </si>
  <si>
    <t>平叉挡片</t>
  </si>
  <si>
    <t>十字槽沉头螺钉GB819</t>
  </si>
  <si>
    <t>十字槽沉头螺钉GB819/M5x12蓝白锌</t>
  </si>
  <si>
    <t>铝千斤片</t>
  </si>
  <si>
    <t>六角头螺栓GB5783/M8x60 全牙 S10 蓝白锌 10.9级</t>
  </si>
  <si>
    <t>六角螺母GB6170/M8 S12 蓝白锌</t>
  </si>
  <si>
    <t>十字槽沉头螺钉GB819/M6x12蓝白锌</t>
  </si>
  <si>
    <t>后刹管夹</t>
  </si>
  <si>
    <t>内六角大扁头螺钉</t>
  </si>
  <si>
    <t>内六角大扁头螺钉/M6x12蓝白锌</t>
  </si>
  <si>
    <t>平叉护套</t>
  </si>
  <si>
    <t>后减震</t>
  </si>
  <si>
    <t>后减震上六角法兰螺栓</t>
  </si>
  <si>
    <t>后减震上六角法兰螺栓/M10x1.25x50蓝白锌(特制)10.9级 J1/J5/T9通用</t>
  </si>
  <si>
    <t>全金属六角锁紧螺母GB6184/M10x1.25蓝白锌(自锁)</t>
  </si>
  <si>
    <t>后减震下安装螺栓</t>
  </si>
  <si>
    <t>后减震下安装螺栓/M10x1.25x42蓝白锌(铣平)</t>
  </si>
  <si>
    <t>前减震</t>
  </si>
  <si>
    <t>副</t>
  </si>
  <si>
    <t>平垫圈GB97/Φ10xΦ16x1镀锌</t>
  </si>
  <si>
    <t>开关</t>
  </si>
  <si>
    <t>铝变径管车把</t>
  </si>
  <si>
    <t>把套</t>
  </si>
  <si>
    <t>上泵总成</t>
  </si>
  <si>
    <t>下泵总成</t>
  </si>
  <si>
    <t>摩擦片</t>
  </si>
  <si>
    <t>离合线</t>
  </si>
  <si>
    <t>油门线</t>
  </si>
  <si>
    <t>六角法兰螺栓GB5787/M8x40蓝白锌 半螺纹</t>
  </si>
  <si>
    <t>油门座</t>
  </si>
  <si>
    <t>新款方形护胸</t>
  </si>
  <si>
    <t>新款方形护胸/内宽72mm</t>
  </si>
  <si>
    <t>扎带</t>
  </si>
  <si>
    <t>前轮毂总成</t>
  </si>
  <si>
    <t>铝圈</t>
  </si>
  <si>
    <t>辐条(含辐条螺母)</t>
  </si>
  <si>
    <t>前毂芯</t>
  </si>
  <si>
    <t>前毂芯/450-2前 光亮(轴孔20)</t>
  </si>
  <si>
    <t>朝阳深齿轮胎</t>
  </si>
  <si>
    <t>朝阳深齿内胎</t>
  </si>
  <si>
    <t>朝阳深齿内胎/80/100-21(H875)</t>
  </si>
  <si>
    <t>朝阳深齿外胎</t>
  </si>
  <si>
    <t>朝阳深齿外胎/80/100-21(H875)</t>
  </si>
  <si>
    <t>前碟刹盘</t>
  </si>
  <si>
    <t>片</t>
  </si>
  <si>
    <t>六角头螺栓GB5783/M6x12蓝白锌 12.9级</t>
  </si>
  <si>
    <t>前轮轴</t>
  </si>
  <si>
    <t>前轮右隔套</t>
  </si>
  <si>
    <t>衬带</t>
  </si>
  <si>
    <t>衬带/21寸</t>
  </si>
  <si>
    <t>内胎防滑锁</t>
  </si>
  <si>
    <t>后轮毂总成</t>
  </si>
  <si>
    <t>后毂芯</t>
  </si>
  <si>
    <t>后毂芯/450-2后 光亮</t>
  </si>
  <si>
    <t>鼓芯油封</t>
  </si>
  <si>
    <t>朝阳深齿内胎/110/90-18(H872)</t>
  </si>
  <si>
    <t>朝阳深齿外胎/110/90-18(H872)</t>
  </si>
  <si>
    <t>后碟刹盘</t>
  </si>
  <si>
    <t>内六角沉头螺钉GB70.3</t>
  </si>
  <si>
    <t>内六角沉头螺钉GB70.3/M8x25蓝白锌 10.9级</t>
  </si>
  <si>
    <t>链轮</t>
  </si>
  <si>
    <t>后轮轴</t>
  </si>
  <si>
    <t>后轮左隔套</t>
  </si>
  <si>
    <t>后轮右隔套</t>
  </si>
  <si>
    <t>ZH链条</t>
  </si>
  <si>
    <t>衬带/18寸</t>
  </si>
  <si>
    <t>六角法兰螺栓GB5787/M6x20蓝白锌</t>
  </si>
  <si>
    <t>点火器固定片</t>
  </si>
  <si>
    <t>内六角大扁头螺钉/M6x16蓝白锌</t>
  </si>
  <si>
    <t>整流器</t>
  </si>
  <si>
    <t>十字平圆头螺钉</t>
  </si>
  <si>
    <t>十字平圆头螺钉/M6x20蓝白锌</t>
  </si>
  <si>
    <t>电门锁</t>
  </si>
  <si>
    <t>继电器</t>
  </si>
  <si>
    <t>锂电池</t>
  </si>
  <si>
    <t>锂电池/HJTX4L-FPZ 12V3AH(带保护）</t>
  </si>
  <si>
    <t>总线</t>
  </si>
  <si>
    <t>电池盒压板</t>
  </si>
  <si>
    <t>前挡泥板</t>
  </si>
  <si>
    <t>前右侧板</t>
  </si>
  <si>
    <t>不锈钢内六角半圆头</t>
  </si>
  <si>
    <t>不锈钢内六角半圆头/M5x12</t>
  </si>
  <si>
    <t>前左侧板</t>
  </si>
  <si>
    <t>平垫圈GB97/Φ5xΦ12x1镀锌</t>
  </si>
  <si>
    <t>电池盒</t>
  </si>
  <si>
    <t>十字槽盘头自攻螺钉GB845-76/4.8x16白锌</t>
  </si>
  <si>
    <t>中右侧板</t>
  </si>
  <si>
    <t>六角法兰螺栓GB5787/M8x25蓝白锌(法兰面特制小头)</t>
  </si>
  <si>
    <t>台阶衬套(BK250后侧板)</t>
  </si>
  <si>
    <t>台阶衬套(BK250后侧板)/Φ18xΦ8.2-8.5-Φ14-2.5mm 铝</t>
  </si>
  <si>
    <t>后左侧板</t>
  </si>
  <si>
    <t>后挡泥板</t>
  </si>
  <si>
    <t>侧板隔热橡胶垫</t>
  </si>
  <si>
    <t>后右侧板</t>
  </si>
  <si>
    <t>后挡泥皮</t>
  </si>
  <si>
    <t>座垫</t>
  </si>
  <si>
    <t>六角法兰螺栓GB5787/M6x108(螺纹端尖头)蓝白锌</t>
  </si>
  <si>
    <t>六角法兰螺栓GB5787/M6x16蓝白锌(发动机专用法兰面)</t>
  </si>
  <si>
    <t>记分牌支架</t>
  </si>
  <si>
    <t>连接片</t>
  </si>
  <si>
    <t>平垫圈GB97/Φ8xΦ28x2镀锌</t>
  </si>
  <si>
    <t>内六角大扁头螺钉/M6x20蓝白锌</t>
  </si>
  <si>
    <t>油壶</t>
  </si>
  <si>
    <t>油滤器</t>
  </si>
  <si>
    <t>导风板</t>
  </si>
  <si>
    <t>卷</t>
  </si>
  <si>
    <t>汽油管</t>
  </si>
  <si>
    <t>米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</si>
  <si>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</si>
  <si>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</si>
  <si>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</si>
  <si>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</si>
  <si>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</si>
  <si>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</si>
  <si>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</si>
  <si>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</si>
  <si>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</si>
  <si>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</si>
  <si>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301450280</t>
  </si>
  <si>
    <t>301460070</t>
  </si>
  <si>
    <t>308010220</t>
  </si>
  <si>
    <t>305090700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</si>
  <si>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</si>
  <si>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</si>
  <si>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</si>
  <si>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</si>
  <si>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</si>
  <si>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</si>
  <si>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</si>
  <si>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301302010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</si>
  <si>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</si>
  <si>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</si>
  <si>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</si>
  <si>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</si>
  <si>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</si>
  <si>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</si>
  <si>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</si>
  <si>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</si>
  <si>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</si>
  <si>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</si>
  <si>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</si>
  <si>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</si>
  <si>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</si>
  <si>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</si>
  <si>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</si>
  <si>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</si>
  <si>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</si>
  <si>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</si>
  <si>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</si>
  <si>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</si>
  <si>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</si>
  <si>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</si>
  <si>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</si>
  <si>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</si>
  <si>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</si>
  <si>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</si>
  <si>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</si>
  <si>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</si>
  <si>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</si>
  <si>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</si>
  <si>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</si>
  <si>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</si>
  <si>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</si>
  <si>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</si>
  <si>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</si>
  <si>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</si>
  <si>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</si>
  <si>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</si>
  <si>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</si>
  <si>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</si>
  <si>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</si>
  <si>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</si>
  <si>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</si>
  <si>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</si>
  <si>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</si>
  <si>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</si>
  <si>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</si>
  <si>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</si>
  <si>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</si>
  <si>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</si>
  <si>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</si>
  <si>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302170050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</si>
  <si>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</si>
  <si>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</si>
  <si>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</si>
  <si>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</si>
  <si>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</si>
  <si>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</si>
  <si>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</si>
  <si>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</si>
  <si>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</si>
  <si>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</si>
  <si>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</si>
  <si>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</si>
  <si>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</si>
  <si>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</si>
  <si>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</si>
  <si>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</si>
  <si>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</si>
  <si>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</si>
  <si>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</si>
  <si>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</si>
  <si>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</si>
  <si>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</si>
  <si>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</si>
  <si>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</si>
  <si>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</si>
  <si>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</si>
  <si>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</si>
  <si>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</si>
  <si>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</si>
  <si>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</si>
  <si>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</si>
  <si>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</si>
  <si>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</si>
  <si>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</si>
  <si>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</si>
  <si>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</si>
  <si>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</si>
  <si>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</si>
  <si>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</si>
  <si>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</si>
  <si>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</si>
  <si>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</si>
  <si>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</si>
  <si>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</si>
  <si>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</si>
  <si>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</si>
  <si>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</si>
  <si>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</si>
  <si>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</si>
  <si>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</si>
  <si>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</si>
  <si>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</si>
  <si>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</si>
  <si>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</si>
  <si>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</si>
  <si>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</si>
  <si>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</si>
  <si>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</si>
  <si>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</si>
  <si>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</si>
  <si>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</si>
  <si>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</si>
  <si>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</si>
  <si>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</si>
  <si>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</si>
  <si>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</si>
  <si>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</si>
  <si>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</si>
  <si>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</si>
  <si>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</si>
  <si>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</si>
  <si>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</si>
  <si>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</si>
  <si>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</si>
  <si>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</si>
  <si>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</si>
  <si>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</si>
  <si>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</si>
  <si>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</si>
  <si>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</si>
  <si>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</si>
  <si>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</si>
  <si>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</si>
  <si>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</si>
  <si>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</si>
  <si>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</si>
  <si>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</si>
  <si>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</si>
  <si>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</si>
  <si>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</si>
  <si>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</si>
  <si>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</si>
  <si>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</si>
  <si>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</si>
  <si>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</si>
  <si>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</si>
  <si>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</si>
  <si>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</si>
  <si>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</si>
  <si>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</si>
  <si>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</si>
  <si>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</si>
  <si>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</si>
  <si>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</si>
  <si>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</si>
  <si>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</si>
  <si>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</si>
  <si>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</si>
  <si>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</si>
  <si>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</si>
  <si>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</si>
  <si>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</si>
  <si>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</si>
  <si>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</si>
  <si>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</si>
  <si>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</si>
  <si>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</si>
  <si>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</si>
  <si>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</si>
  <si>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</si>
  <si>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</si>
  <si>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</si>
  <si>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</si>
  <si>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</si>
  <si>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</si>
  <si>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</si>
  <si>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</si>
  <si>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</si>
  <si>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</si>
  <si>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</si>
  <si>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</si>
  <si>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</si>
  <si>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</si>
  <si>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</si>
  <si>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</si>
  <si>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</si>
  <si>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</si>
  <si>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</si>
  <si>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</si>
  <si>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</si>
  <si>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</si>
  <si>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</si>
  <si>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</si>
  <si>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</si>
  <si>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</si>
  <si>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</si>
  <si>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</si>
  <si>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</si>
  <si>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</si>
  <si>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</si>
  <si>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307652376</t>
  </si>
  <si>
    <t>802020010</t>
  </si>
  <si>
    <t>802020040</t>
  </si>
  <si>
    <t>301680030</t>
  </si>
  <si>
    <t>301680070</t>
  </si>
  <si>
    <t>307800160</t>
  </si>
  <si>
    <t>1 set</t>
  </si>
  <si>
    <t>30.818.0030</t>
  </si>
  <si>
    <t>30.825.0120</t>
  </si>
  <si>
    <t>30.826.0030</t>
  </si>
  <si>
    <t>30.801.0740</t>
  </si>
  <si>
    <t>30.801.0060</t>
  </si>
  <si>
    <t>30.130.2010</t>
  </si>
  <si>
    <t>30.826.0020</t>
  </si>
  <si>
    <t>30.825.0070</t>
  </si>
  <si>
    <t>30.818.0020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</si>
  <si>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</si>
  <si>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</si>
  <si>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</si>
  <si>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</si>
  <si>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</si>
  <si>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</si>
  <si>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</si>
  <si>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30.152.0100</t>
  </si>
  <si>
    <t>30.825.0040</t>
  </si>
  <si>
    <t>30.806.0020</t>
  </si>
  <si>
    <t>30.826.0010</t>
  </si>
  <si>
    <t>30.801.0140</t>
  </si>
  <si>
    <t>30.825.0080</t>
  </si>
  <si>
    <t>30.801.0180</t>
  </si>
  <si>
    <t>30.825.0305</t>
  </si>
  <si>
    <t>30.822.0090</t>
  </si>
  <si>
    <t>30.807.0170</t>
  </si>
  <si>
    <t>30.508.0500</t>
  </si>
  <si>
    <t>30.509.0700</t>
  </si>
  <si>
    <t>30.801.0220</t>
  </si>
  <si>
    <t>30.755.0030</t>
  </si>
  <si>
    <t>30.825.5000</t>
  </si>
  <si>
    <t>30.825.0180</t>
  </si>
  <si>
    <t>30.818.0040</t>
  </si>
  <si>
    <t>30.802.0130</t>
  </si>
  <si>
    <t>30.510.0100</t>
  </si>
  <si>
    <t>30.507.0500</t>
  </si>
  <si>
    <t>30.801.0030</t>
  </si>
  <si>
    <t>30.249.0060</t>
  </si>
  <si>
    <t>30.848.0060</t>
  </si>
  <si>
    <t>30.801.0040</t>
  </si>
  <si>
    <t>30.807.0150</t>
  </si>
  <si>
    <t>30.832.0020</t>
  </si>
  <si>
    <t>30.839.0070</t>
  </si>
  <si>
    <t>30.831.0020</t>
  </si>
  <si>
    <t>30.506.0400</t>
  </si>
  <si>
    <t>30.755.0080</t>
  </si>
  <si>
    <t>30.758.0040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</si>
  <si>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</si>
  <si>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</si>
  <si>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</si>
  <si>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</si>
  <si>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</si>
  <si>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</si>
  <si>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</si>
  <si>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</si>
  <si>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</si>
  <si>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</si>
  <si>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</si>
  <si>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</si>
  <si>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</si>
  <si>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</si>
  <si>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</si>
  <si>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</si>
  <si>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</si>
  <si>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</si>
  <si>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</si>
  <si>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</si>
  <si>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</si>
  <si>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</si>
  <si>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</si>
  <si>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</si>
  <si>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</si>
  <si>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</si>
  <si>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</si>
  <si>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</si>
  <si>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</si>
  <si>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</si>
  <si>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</si>
  <si>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</si>
  <si>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</si>
  <si>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</si>
  <si>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</si>
  <si>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</si>
  <si>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</si>
  <si>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</si>
  <si>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</si>
  <si>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</si>
  <si>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</si>
  <si>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</si>
  <si>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</si>
  <si>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</si>
  <si>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</si>
  <si>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</si>
  <si>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</si>
  <si>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</si>
  <si>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</si>
  <si>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</si>
  <si>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</si>
  <si>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</si>
  <si>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</si>
  <si>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</si>
  <si>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</si>
  <si>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</si>
  <si>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</si>
  <si>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</si>
  <si>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</si>
  <si>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</si>
  <si>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</si>
  <si>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</si>
  <si>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</si>
  <si>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</si>
  <si>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</si>
  <si>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30.801.0600</t>
  </si>
  <si>
    <t>30.819.0020</t>
  </si>
  <si>
    <t>30.801.0580</t>
  </si>
  <si>
    <t>30.825.0100</t>
  </si>
  <si>
    <t>30.617.0020</t>
  </si>
  <si>
    <t>30.801.0200</t>
  </si>
  <si>
    <t>30.617.0050</t>
  </si>
  <si>
    <t>30.706.0040</t>
  </si>
  <si>
    <t>30.901.0090</t>
  </si>
  <si>
    <t>30.411.3301</t>
  </si>
  <si>
    <t>30.411.3302</t>
  </si>
  <si>
    <t>30.526.0250</t>
  </si>
  <si>
    <t>30.802.0010</t>
  </si>
  <si>
    <t>30.851.0010</t>
  </si>
  <si>
    <t>30.855.2010</t>
  </si>
  <si>
    <t>30.404.0080</t>
  </si>
  <si>
    <t>30.412.0020</t>
  </si>
  <si>
    <t>30.411.3351</t>
  </si>
  <si>
    <t>30.411.3352</t>
  </si>
  <si>
    <t>30.527.0170</t>
  </si>
  <si>
    <t>30.804.0040</t>
  </si>
  <si>
    <t>30.301.1730</t>
  </si>
  <si>
    <t>30.412.0050</t>
  </si>
  <si>
    <t>30.404.0060</t>
  </si>
  <si>
    <t>30.801.0050</t>
  </si>
  <si>
    <t>30.247.0060</t>
  </si>
  <si>
    <t>30.805.0040</t>
  </si>
  <si>
    <t>30.811.0150</t>
  </si>
  <si>
    <t>30.609.0040</t>
  </si>
  <si>
    <t>30.604.0500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</si>
  <si>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</si>
  <si>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</si>
  <si>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</si>
  <si>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</si>
  <si>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</si>
  <si>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</si>
  <si>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</si>
  <si>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</si>
  <si>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</si>
  <si>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</si>
  <si>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</si>
  <si>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</si>
  <si>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</si>
  <si>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</si>
  <si>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</si>
  <si>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</si>
  <si>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</si>
  <si>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</si>
  <si>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</si>
  <si>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30.211.0095</t>
  </si>
  <si>
    <t>30.230.0030</t>
  </si>
  <si>
    <t>30.825.0090</t>
  </si>
  <si>
    <t>30.805.0060</t>
  </si>
  <si>
    <t>30.143.0010</t>
  </si>
  <si>
    <t>30.763.0050</t>
  </si>
  <si>
    <t>30.168.0030</t>
  </si>
  <si>
    <t>30.168.0070</t>
  </si>
  <si>
    <t>Втулка с резиновой подушкой</t>
  </si>
  <si>
    <t>Патрубок карбюратора</t>
  </si>
  <si>
    <t>Шайба пружинная</t>
  </si>
  <si>
    <t>Винт M10x1,25x117 [10.9]</t>
  </si>
  <si>
    <t>Винт M6x25</t>
  </si>
  <si>
    <t>Рычаг КПП</t>
  </si>
  <si>
    <t>Педаль подпружиненная рычага КПП</t>
  </si>
  <si>
    <t>Шайба пружинная 8</t>
  </si>
  <si>
    <t>Шайба 8x16</t>
  </si>
  <si>
    <t>Хомут стальной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</si>
  <si>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</si>
  <si>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</si>
  <si>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</si>
  <si>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</si>
  <si>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</si>
  <si>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Шайба 8x22</t>
  </si>
  <si>
    <t>Винт M8x30</t>
  </si>
  <si>
    <t>Шайба 23x36x1,5</t>
  </si>
  <si>
    <t>Гайка рулевой колонки</t>
  </si>
  <si>
    <t>Винт M8x25</t>
  </si>
  <si>
    <t>Крепление руля верхнее</t>
  </si>
  <si>
    <t>Крепление руля нижнее</t>
  </si>
  <si>
    <t>Болт M8x40 крепления вилки</t>
  </si>
  <si>
    <t>Демпфер руля 1 шт</t>
  </si>
  <si>
    <t>Шайба ступенчатая 26x30x3х12</t>
  </si>
  <si>
    <t>Шток траверсы</t>
  </si>
  <si>
    <t>Траверса нижняя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</si>
  <si>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</si>
  <si>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</si>
  <si>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</si>
  <si>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</si>
  <si>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</si>
  <si>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Кольцо уплотнительное</t>
  </si>
  <si>
    <t>Подшипник 30205 роликовый конический 25x52</t>
  </si>
  <si>
    <t>Гайка круглая M25x1x7</t>
  </si>
  <si>
    <t>Траверса верхняя</t>
  </si>
  <si>
    <t>Втулка стопорная бензобака</t>
  </si>
  <si>
    <t>Болт M8x30 траверсы</t>
  </si>
  <si>
    <t>Прокладка овальная</t>
  </si>
  <si>
    <t>Стяжка кабельная</t>
  </si>
  <si>
    <t>Штифт</t>
  </si>
  <si>
    <t>Пружина подножки</t>
  </si>
  <si>
    <t>Подшипник 6900 подножки</t>
  </si>
  <si>
    <t>Ролик цепи</t>
  </si>
  <si>
    <t>Пружина заднего тормоза</t>
  </si>
  <si>
    <t>Подножка боковая 350 мм</t>
  </si>
  <si>
    <t>Сальник 22x29x4</t>
  </si>
  <si>
    <t>Винт M6x50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</si>
  <si>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</si>
  <si>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</si>
  <si>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</si>
  <si>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</si>
  <si>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</si>
  <si>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</si>
  <si>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</si>
  <si>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Гайка</t>
  </si>
  <si>
    <t>Винт M10x1,25x45</t>
  </si>
  <si>
    <t>Шайба</t>
  </si>
  <si>
    <t>Кнопка выключения двигателя</t>
  </si>
  <si>
    <t>Трос газа</t>
  </si>
  <si>
    <t>Винт M8x40</t>
  </si>
  <si>
    <t>Кнопка включения двигателя</t>
  </si>
  <si>
    <t>Защита руля</t>
  </si>
  <si>
    <t>Обод колёсный 1,60x21 36H 7116 BSE черный</t>
  </si>
  <si>
    <t>Спица, колесо переднее 21" BSE, 4х240</t>
  </si>
  <si>
    <t>Диск тормозной передний 240х101х4мм М6х6х117мм леп</t>
  </si>
  <si>
    <t>Винт М6x12 [12.9] GB5783</t>
  </si>
  <si>
    <t>Ось колеса переднего 217x20 mm 25-44mm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</si>
  <si>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</si>
  <si>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</si>
  <si>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</si>
  <si>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</si>
  <si>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Диск тормозной задний 240x121x4мм М6х4х140мм леп</t>
  </si>
  <si>
    <t>Винт М8x25 [10.9]</t>
  </si>
  <si>
    <t>Стопор покрышки (буксатор) 2,15"</t>
  </si>
  <si>
    <t>Винт M6x20</t>
  </si>
  <si>
    <t>Винт М6x16</t>
  </si>
  <si>
    <t>Замок зажигания</t>
  </si>
  <si>
    <t>Реле стартера</t>
  </si>
  <si>
    <t>Шайба 5x12</t>
  </si>
  <si>
    <t>Винт самонарезающий 4,8x16</t>
  </si>
  <si>
    <t>Фильтр топливный</t>
  </si>
  <si>
    <t>Материал самоклеящийся 20x4 2m</t>
  </si>
  <si>
    <t>Трубка топливная</t>
  </si>
  <si>
    <t>Винт M6x20 GB5783 [12.9]</t>
  </si>
  <si>
    <t>Колодки тормозные задние</t>
  </si>
  <si>
    <t>Суппорт тормозной</t>
  </si>
  <si>
    <t>Колодки тормозные</t>
  </si>
  <si>
    <t>Кронштейн</t>
  </si>
  <si>
    <t>Наклейки</t>
  </si>
  <si>
    <t>30.712.0210</t>
  </si>
  <si>
    <t>30.503.0250</t>
  </si>
  <si>
    <t>尼比一体式 黑色(左右)含1#调节把芯</t>
  </si>
  <si>
    <t>30.505.0120</t>
  </si>
  <si>
    <t>尼比越野车 黑色铝(不含把芯)</t>
  </si>
  <si>
    <t>30.214.0212</t>
  </si>
  <si>
    <t>30.709.0301</t>
  </si>
  <si>
    <t>车把护手</t>
  </si>
  <si>
    <t>MOJO款黑色(左) 银色支架(含安装附件)我司提供MOJO款(左L)护手</t>
  </si>
  <si>
    <t>30.709.0311</t>
  </si>
  <si>
    <t>MOJO款黑色(右) 银色支架(含安装附件)我司提供MOJO款(右R)护手</t>
  </si>
  <si>
    <t>前碟刹支架</t>
  </si>
  <si>
    <t>BK250 黑色</t>
  </si>
  <si>
    <t>银色(含：隔套 弹簧 铆钉)</t>
  </si>
  <si>
    <t>KTM250 黑色</t>
  </si>
  <si>
    <t>KTM250(海绵)</t>
  </si>
  <si>
    <t>KTM250</t>
  </si>
  <si>
    <t>KTM250 黑色(空滤后底板)</t>
  </si>
  <si>
    <t>KTM250(五件套)</t>
  </si>
  <si>
    <t>自制MOJO抛丸 不锈钢(304)</t>
  </si>
  <si>
    <t>M22镀白锌(30x12x22x1)</t>
  </si>
  <si>
    <t>MOJO-250(单孔) Φ28.8 亚光银色</t>
  </si>
  <si>
    <t>锥度BSE250方向器</t>
  </si>
  <si>
    <t>Φ26xΦ30x3镀白锌(BSE250压块专用)</t>
  </si>
  <si>
    <t>BSK(278mm空心)调质HRC28-35</t>
  </si>
  <si>
    <t>MOJO-250 Φ58.5x192亚光银色 轴孔φ27款</t>
  </si>
  <si>
    <t>高配J6 配CNC方向器 黑色</t>
  </si>
  <si>
    <t>BSE250前刹车线 本色</t>
  </si>
  <si>
    <t>J系列上下胶垫 内孔26(我司提供支架)</t>
  </si>
  <si>
    <t>Φ25xΦ52(30205)</t>
  </si>
  <si>
    <t>六槽M25x1x7 蓝白锌</t>
  </si>
  <si>
    <t>MOJO-250 Φ53x192亚光银色 轴孔φ23款</t>
  </si>
  <si>
    <t>BK250-1#(油箱前端)</t>
  </si>
  <si>
    <t>BSE250(副油壶)</t>
  </si>
  <si>
    <t>KTM250油壶</t>
  </si>
  <si>
    <t>BK250 喷砂亚光银色</t>
  </si>
  <si>
    <t>BK250(左右) 黑色</t>
  </si>
  <si>
    <t>CRF黑色(含小片)</t>
  </si>
  <si>
    <t>椭圆形(电镀)</t>
  </si>
  <si>
    <t>5x168 黑色</t>
  </si>
  <si>
    <t>铸钢CRF款(左) 电泳</t>
  </si>
  <si>
    <t>6900</t>
  </si>
  <si>
    <t>BSE MOTO 黑色</t>
  </si>
  <si>
    <t>BSE MOTO 黑色橡胶中凸(耐磨)</t>
  </si>
  <si>
    <t>6000</t>
  </si>
  <si>
    <t>B4(总长47)</t>
  </si>
  <si>
    <t>BK-5#(MOJO) 亚银(不带头)</t>
  </si>
  <si>
    <t>铁 BSK加长款 银色</t>
  </si>
  <si>
    <t>BK250边支撑 黑色</t>
  </si>
  <si>
    <t>350mm变径黑色宽头(J10专用)</t>
  </si>
  <si>
    <t>90mm</t>
  </si>
  <si>
    <t>Φ20xΦ12x82mm (BSE250铝车架)轴承钢</t>
  </si>
  <si>
    <t>HK2012</t>
  </si>
  <si>
    <t>Φ20x32x5</t>
  </si>
  <si>
    <t>BK-5#(MOJO)U形 亚银</t>
  </si>
  <si>
    <t>BK-5#(MOJO) 亚银</t>
  </si>
  <si>
    <t>HK1913(满针带衬套)</t>
  </si>
  <si>
    <t>铝三角摇臂(Φ18xΦ26x3)</t>
  </si>
  <si>
    <t>Ф10x9.5-Ф14x5 镀白锌(铝摇臂专用)</t>
  </si>
  <si>
    <t>Φ20xΦ12x55mm J1/J5 轴承钢</t>
  </si>
  <si>
    <t>HK2020(FY满针)</t>
  </si>
  <si>
    <t>刀型铝平叉台阶外衬套</t>
  </si>
  <si>
    <t>Φ28xΦ17x12.5mm BK250 镀白锌</t>
  </si>
  <si>
    <t>Φ28x37x5</t>
  </si>
  <si>
    <t>Φ22xΦ36x6</t>
  </si>
  <si>
    <t>Ф22xФ17x49mm J6 轴承钢</t>
  </si>
  <si>
    <t>Φ22x29x4</t>
  </si>
  <si>
    <t>Ф23.5xФ12x18.5-Ф16x13.5mm(浩旭）镀白锌</t>
  </si>
  <si>
    <t>Φ17xΦ26x2 黑色(激光切割)</t>
  </si>
  <si>
    <t>新刀型铝平叉(白锌)</t>
  </si>
  <si>
    <t>BSE250亚银(左沉)</t>
  </si>
  <si>
    <t>BSE250亚银(右)</t>
  </si>
  <si>
    <t>BSE250 双孔φ12 本色 (BSE250-24)</t>
  </si>
  <si>
    <t>MOJO 黑色橡胶(耐磨)</t>
  </si>
  <si>
    <t>红色一点式熄火(防水) 线长650mm</t>
  </si>
  <si>
    <t>黄色一点式启动(防水) 线长650mm</t>
  </si>
  <si>
    <t>MOJO弹性 75mm</t>
  </si>
  <si>
    <t>WM 1.60x21黑色(7116) 2只气门孔 BSE</t>
  </si>
  <si>
    <t>前轮21寸 450 普通(8K)240mm</t>
  </si>
  <si>
    <t>80/100-21(H875)</t>
  </si>
  <si>
    <t>波浪形Φ240xΦ101孔距117-6孔（701）</t>
  </si>
  <si>
    <t>内六角镀彩锌Φ20x217-台阶Φ25-44mm  含螺母（523）</t>
  </si>
  <si>
    <t>铝 Ф30xФ20.2x24-Ф26</t>
  </si>
  <si>
    <t>1.60铝</t>
  </si>
  <si>
    <t>WM 2.15x18黑色(7116) 2只气门孔 BSE</t>
  </si>
  <si>
    <t>后轮18寸 450 内普通(8K)193mm</t>
  </si>
  <si>
    <t>后轮18寸 450 外普通(8K)198mm</t>
  </si>
  <si>
    <t>110/90-18(H872)</t>
  </si>
  <si>
    <t>波浪形Φ240xΦ121孔距140.5-4孔（701）</t>
  </si>
  <si>
    <t>520x116L金色</t>
  </si>
  <si>
    <t>2.15铝</t>
  </si>
  <si>
    <t>三合一车架 黑色</t>
  </si>
  <si>
    <t>六线18级(防水插件)BSE专用</t>
  </si>
  <si>
    <t>12V(防水插件) 线长160mm</t>
  </si>
  <si>
    <t>KTM250右后 黑色橡胶</t>
  </si>
  <si>
    <t>KTM250记分牌 配MOJO联板(含电门锁孔)3.5mm 黑色(已开模)</t>
  </si>
  <si>
    <t>KTM250前挡泥板 黑色(激光切割)</t>
  </si>
  <si>
    <t>油壶盖</t>
  </si>
  <si>
    <t>J1、J5黑色</t>
  </si>
  <si>
    <t>白色塑料(不能拆卸)</t>
  </si>
  <si>
    <t>KTM250 黑色(左右)</t>
  </si>
  <si>
    <t>黑色（8.2x4.2）</t>
  </si>
  <si>
    <t>EPA标准（8.5x4.5）</t>
  </si>
  <si>
    <t>30.616.0400</t>
  </si>
  <si>
    <t>大灯</t>
  </si>
  <si>
    <t>FN121B 黑色(含2根109胶条)</t>
  </si>
  <si>
    <t>30.629.0010</t>
  </si>
  <si>
    <t>数显计时器</t>
  </si>
  <si>
    <t>(HM006A)黑色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</si>
  <si>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</si>
  <si>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Шайба 10x18x1,5</t>
  </si>
  <si>
    <t>Гайка M8 фланцевая самостопорящаяся GB6187</t>
  </si>
  <si>
    <t>Патрубок соединительный фильтр/карб. (конфузор)</t>
  </si>
  <si>
    <t>Крышка воздушного фильтра передняя</t>
  </si>
  <si>
    <t>Фильтр воздушный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</si>
  <si>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</si>
  <si>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</si>
  <si>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</si>
  <si>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Труба выпускная</t>
  </si>
  <si>
    <t>Глушитель</t>
  </si>
  <si>
    <t>Шайба 12x24x1,5</t>
  </si>
  <si>
    <t>Гайка M12x1,25 фланцевая самостопорящаяся GB6187</t>
  </si>
  <si>
    <t>Болт M12x1,25x72 крепления руля</t>
  </si>
  <si>
    <t>Подушка топливного бака передняя</t>
  </si>
  <si>
    <t>Подушка топливного бака задняя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</si>
  <si>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</si>
  <si>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</si>
  <si>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</si>
  <si>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</si>
  <si>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</si>
  <si>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Шплинт 2,5x16</t>
  </si>
  <si>
    <t>Натяжитель цепи привода</t>
  </si>
  <si>
    <t>Втулка 12,5x18x13,5</t>
  </si>
  <si>
    <t>Подшипник 6000</t>
  </si>
  <si>
    <t>Винт М6x20 [10.9]</t>
  </si>
  <si>
    <t>Гайка M6 GB6170</t>
  </si>
  <si>
    <t>Педаль тормоза</t>
  </si>
  <si>
    <t>Гайка M6</t>
  </si>
  <si>
    <t>Площадка нажимная педали тормоза</t>
  </si>
  <si>
    <t>Пружина боковой подставки</t>
  </si>
  <si>
    <t>Ось боковой подставки</t>
  </si>
  <si>
    <t>Ось M12x1,25x118</t>
  </si>
  <si>
    <t>Втулка 20x12x82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</si>
  <si>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</si>
  <si>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</si>
  <si>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</si>
  <si>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</si>
  <si>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</si>
  <si>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</si>
  <si>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</si>
  <si>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</si>
  <si>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Втулка 10x9,5-14x5</t>
  </si>
  <si>
    <t>Втулка 20x12x55</t>
  </si>
  <si>
    <t>Подшипник игольчатый HK2020</t>
  </si>
  <si>
    <t>Втулка 28x17x12,5</t>
  </si>
  <si>
    <t>Сальник 28x37x5</t>
  </si>
  <si>
    <t>Подшипник игольчатый d22xd36x6</t>
  </si>
  <si>
    <t>Втулка 17x22x49</t>
  </si>
  <si>
    <t>Подшипник HK222930 игольчатый</t>
  </si>
  <si>
    <t>Втулка 16x13x18-12</t>
  </si>
  <si>
    <t>Ось заднего маятника 17x256xM16x1,5 с гайкой</t>
  </si>
  <si>
    <t>Шайба 17x26x2</t>
  </si>
  <si>
    <t>Амортизатор задний 480x11  две регулировки d20</t>
  </si>
  <si>
    <t>Винт M10х1,25х50 заднего амортизатора</t>
  </si>
  <si>
    <t>Амортизаторы передние 930x53x58,5</t>
  </si>
  <si>
    <t>Грипсы Nibbi Lock On (new)</t>
  </si>
  <si>
    <t>Цилиндр тормозной задний главный [40]</t>
  </si>
  <si>
    <t>Трос сцепления [1050+135]</t>
  </si>
  <si>
    <t>Цилиндр тормозной передний главный</t>
  </si>
  <si>
    <t>Кронштейн переднего дискового тормоза</t>
  </si>
  <si>
    <t>Ручка газа Nibbi</t>
  </si>
  <si>
    <t>Защита руки левая чёрный щиток+каркас+крепёж</t>
  </si>
  <si>
    <t>Защита руки правая чёрный щиток+каркас+крепёж</t>
  </si>
  <si>
    <t>Ступица передняя 450-2F 20мм</t>
  </si>
  <si>
    <t>Покрышка 80/100-21(H875) Sunrise</t>
  </si>
  <si>
    <t>Втулка 30x20,2x24</t>
  </si>
  <si>
    <t>Лента ободная 21</t>
  </si>
  <si>
    <t>Цепь 520x116L жёлтый</t>
  </si>
  <si>
    <t>Лента ободная 18</t>
  </si>
  <si>
    <t>АКБ 12V3Ah 114x71x86 -/+</t>
  </si>
  <si>
    <t>Проводка</t>
  </si>
  <si>
    <t>Пластина прижимная аккумуляторного отсека</t>
  </si>
  <si>
    <t>Счётчик моточасов (HM006A)</t>
  </si>
  <si>
    <t>Крыло переднее</t>
  </si>
  <si>
    <t>Облицовка передняя правая, чёрный</t>
  </si>
  <si>
    <t>Облицовка передняя левая, чёрный</t>
  </si>
  <si>
    <t>Гнездо аккумулятора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</si>
  <si>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</si>
  <si>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</si>
  <si>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</si>
  <si>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</si>
  <si>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</si>
  <si>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</si>
  <si>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</si>
  <si>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</si>
  <si>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Кронштейн крепления замка зажигания</t>
  </si>
  <si>
    <t>Пластина соединительная</t>
  </si>
  <si>
    <t>Крышка топливного бака чёрная</t>
  </si>
  <si>
    <t>Защита радиатора L+R комплект</t>
  </si>
  <si>
    <t>Карбюратор</t>
  </si>
  <si>
    <t>30.155.0555</t>
  </si>
  <si>
    <t>X5双耳支架 小六角不锈钢筒体(含附件)</t>
  </si>
  <si>
    <t>30.501.0110</t>
  </si>
  <si>
    <t>800-810 黑色 Φ28.5x22.2(BSE-2)</t>
  </si>
  <si>
    <t>Руль 800-810 28мм алюм черный</t>
  </si>
  <si>
    <t>30.531.0215</t>
  </si>
  <si>
    <t>离合手柄</t>
  </si>
  <si>
    <t>T6 黑色带座手柄氧化白(不带风门) 带防水插线长350mm</t>
  </si>
  <si>
    <t>Рычаг сцепления</t>
  </si>
  <si>
    <t>30.214.0211</t>
  </si>
  <si>
    <t>30.424.4910</t>
  </si>
  <si>
    <t>S08(Q0L) 930mmx53x58.5黑色双调(黑色本田下脚)配护板</t>
  </si>
  <si>
    <t>镀铬叉芯 红色盖帽</t>
  </si>
  <si>
    <t>30.517.4013</t>
  </si>
  <si>
    <t>前碟刹器BSK</t>
  </si>
  <si>
    <t>黑色1230油管长 直的上接头 孔距78 本五羊泵 小沙大油镜 黑色硬管长500mm 黑色上下泵体 带刹车开关配中号氧化白手柄 配240碟刹支架 烧结摩擦片</t>
  </si>
  <si>
    <t>Тормоз передний</t>
  </si>
  <si>
    <t>Тормоз задний</t>
  </si>
  <si>
    <t>30.855.2020</t>
  </si>
  <si>
    <t>铝 Ф30xФ20.2x28-Ф26</t>
  </si>
  <si>
    <t>Втулка 30x20,2x28</t>
  </si>
  <si>
    <t>30.710.0300</t>
  </si>
  <si>
    <t>KTM250普通款 黑色(含盖)</t>
  </si>
  <si>
    <t>13-1</t>
  </si>
  <si>
    <t>30.706.0100</t>
  </si>
  <si>
    <t>胶棉布</t>
  </si>
  <si>
    <t>方型(内宽72mm)</t>
  </si>
  <si>
    <t>Пленка защитная подушки руля</t>
  </si>
  <si>
    <t>0</t>
  </si>
  <si>
    <t>30.540.0030</t>
  </si>
  <si>
    <t>前刹(小沙大油镜) 黑色</t>
  </si>
  <si>
    <t>30.541.0245</t>
  </si>
  <si>
    <t>前刹(本五羊) 黑色 配240</t>
  </si>
  <si>
    <t>30.537.0020</t>
  </si>
  <si>
    <t>J1 J5 黑色(含导销)本田下脚配240盘</t>
  </si>
  <si>
    <t>30.543.0805</t>
  </si>
  <si>
    <t>烧结本五羊</t>
  </si>
  <si>
    <t>油封Φ26x42x7</t>
  </si>
  <si>
    <t>Сальник</t>
  </si>
  <si>
    <t>鼓芯内衬管</t>
  </si>
  <si>
    <t>250-6 前(轴孔20)</t>
  </si>
  <si>
    <t>1-7</t>
  </si>
  <si>
    <t>Втулка 21x27x61,5 250-6F сталь</t>
  </si>
  <si>
    <t>轴承6004</t>
  </si>
  <si>
    <t>Подшипник 6004</t>
  </si>
  <si>
    <t>油封Φ30x47x7</t>
  </si>
  <si>
    <t>轴承6005</t>
  </si>
  <si>
    <t>Подшипник 6005</t>
  </si>
  <si>
    <t>250-7 后(轴孔25)</t>
  </si>
  <si>
    <t>Втулка 26x32x92,6 250-7R сталь</t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</si>
  <si>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</t>
    </r>
  </si>
  <si>
    <t>序号</t>
    <phoneticPr fontId="11" type="noConversion"/>
  </si>
  <si>
    <t>编码</t>
    <phoneticPr fontId="11" type="noConversion"/>
  </si>
  <si>
    <t>物料名称</t>
    <phoneticPr fontId="11" type="noConversion"/>
  </si>
  <si>
    <t>规格型号</t>
    <phoneticPr fontId="11" type="noConversion"/>
  </si>
  <si>
    <t>单位</t>
    <phoneticPr fontId="11" type="noConversion"/>
  </si>
  <si>
    <t>用量</t>
  </si>
  <si>
    <t>备注</t>
    <phoneticPr fontId="4" type="noConversion"/>
  </si>
  <si>
    <t>1</t>
    <phoneticPr fontId="4" type="noConversion"/>
  </si>
  <si>
    <t>301292000</t>
  </si>
  <si>
    <t>2</t>
    <phoneticPr fontId="4" type="noConversion"/>
  </si>
  <si>
    <t>301350050</t>
  </si>
  <si>
    <t>301341020</t>
  </si>
  <si>
    <t>M10x1.25x117蓝白锌(特制)10.9级 J1/J5</t>
  </si>
  <si>
    <t>Φ10 白锌</t>
  </si>
  <si>
    <t>Шайба 10x18x1.5</t>
  </si>
  <si>
    <t>Φ10xΦ18x1.5镀锌</t>
  </si>
  <si>
    <t>Гайка с фланцем M10x1.25</t>
  </si>
  <si>
    <t>M10x1.25蓝白锌(自锁)</t>
  </si>
  <si>
    <t>M6x25蓝白锌</t>
  </si>
  <si>
    <t>308010330</t>
  </si>
  <si>
    <t>30.801.0330</t>
  </si>
  <si>
    <t>Винт M8x95</t>
  </si>
  <si>
    <t>M8x95蓝白锌</t>
  </si>
  <si>
    <t>Φ8 白锌</t>
  </si>
  <si>
    <t>Φ8xΦ16x1.5镀锌</t>
  </si>
  <si>
    <t>Гайка выпускного коллектора</t>
  </si>
  <si>
    <t>M8蓝白锌(自锁)</t>
  </si>
  <si>
    <t>308010310</t>
  </si>
  <si>
    <t>30.801.0310</t>
  </si>
  <si>
    <t>Винт M8x85</t>
  </si>
  <si>
    <t>M8x85蓝白锌</t>
  </si>
  <si>
    <t>Сальник 30x47x7</t>
  </si>
  <si>
    <t xml:space="preserve">Фара FN121B черная </t>
  </si>
  <si>
    <t>Бак топливный чёрный</t>
  </si>
  <si>
    <t>15a</t>
  </si>
  <si>
    <t>15b</t>
  </si>
  <si>
    <t>5-4</t>
  </si>
  <si>
    <t>5-5</t>
  </si>
  <si>
    <t>EF350后刹 黑色(含40顶杆和关节轴承)</t>
  </si>
  <si>
    <t>M5/BSK(250泵体) 黑色</t>
  </si>
  <si>
    <t>后碟刹支架</t>
  </si>
  <si>
    <t>M5后刹 黑色</t>
  </si>
  <si>
    <t>30.522.0250</t>
  </si>
  <si>
    <t>后碟刹高压油管</t>
  </si>
  <si>
    <t>BK250后刹黑色耐高压油管长度600mm</t>
  </si>
  <si>
    <t>烧结2013款250后泵</t>
  </si>
  <si>
    <t>master cylinder</t>
  </si>
  <si>
    <t>brake caliper</t>
  </si>
  <si>
    <t>caliper mounting bracket</t>
  </si>
  <si>
    <t>break hose</t>
  </si>
  <si>
    <t>brake pads</t>
  </si>
  <si>
    <t>Суппорт тормозной задний</t>
  </si>
  <si>
    <t>Кронштейн заднего дискового тормоза</t>
  </si>
  <si>
    <t>Шланг тормозной 600мм чёрный</t>
  </si>
  <si>
    <t>30.130.0850</t>
  </si>
  <si>
    <t>8# 黑色杆 红色头</t>
  </si>
  <si>
    <t>30.148.0060</t>
  </si>
  <si>
    <t>Φ44-64 宽度9mm(德式)</t>
  </si>
  <si>
    <t>30.756.0120</t>
  </si>
  <si>
    <t>圆管塞</t>
  </si>
  <si>
    <t>Φ45橡胶黑色</t>
  </si>
  <si>
    <t>Подножки CNC красный</t>
  </si>
  <si>
    <t>30.439.0125</t>
  </si>
  <si>
    <t>刀型铝平叉</t>
  </si>
  <si>
    <t>18寸(2015款BSE250铝车架)含滚针轴承 喷砂阳极黑色</t>
  </si>
  <si>
    <t>Маятник 18" алюминий чёрный</t>
  </si>
  <si>
    <t>11-1</t>
  </si>
  <si>
    <t>30.306.0040</t>
  </si>
  <si>
    <t>新款J5(左右)</t>
  </si>
  <si>
    <t>30.307.0010</t>
  </si>
  <si>
    <t>调链器保护罩</t>
  </si>
  <si>
    <t>CRF250款(型材加工) 氧化银色</t>
  </si>
  <si>
    <t>Ловушка цепи алюм серебро</t>
  </si>
  <si>
    <t>Ловушка цепи - резиновая часть</t>
  </si>
  <si>
    <t>30.431.3220</t>
  </si>
  <si>
    <t>S05(H1B) 480mmxΦ11黑色双可调(黑色右气包黑旋钮)下叉开档20</t>
  </si>
  <si>
    <t>30.519.2655</t>
  </si>
  <si>
    <t>后碟刹器BK250</t>
  </si>
  <si>
    <t>EF350上泵40孔距 MOJO下泵 黑色橡胶耐高压油管长600mm烧结摩擦片 黑色上下泵体 轴孔25mm(含40不锈钢顶杆和内牙M6关节轴承)</t>
  </si>
  <si>
    <t>30.408.1215</t>
  </si>
  <si>
    <t>50-8 铝1.60x21(2个气门嘴孔) 黑色+7系BSE黑色(圈我司供)孔20mm普通8K黑色辐条 黑色辐条帽</t>
  </si>
  <si>
    <t>Диск колёсный передний 1,6x21 [50-8] 20мм 8K</t>
  </si>
  <si>
    <t>30.409.1315</t>
  </si>
  <si>
    <t>50-8 铝2.15x18(2个气门嘴孔) 黑色+7系BSE黑色(圈我司供)孔25mm普通8K黑色辐条 黑色辐条帽</t>
  </si>
  <si>
    <t>Диск колёсный задний 2,15x18 [50-8] 25мм 8K</t>
  </si>
  <si>
    <t>30.411.3300</t>
  </si>
  <si>
    <t>30.411.3350</t>
  </si>
  <si>
    <t>Покрышка 110/90-18(H872) Sunrise</t>
  </si>
  <si>
    <t>30.304.0560</t>
  </si>
  <si>
    <t>520x124x49 BSK</t>
  </si>
  <si>
    <t>Звезда ведомая 520x125x49Т М8х6х153мм</t>
  </si>
  <si>
    <t>10-1</t>
  </si>
  <si>
    <t>30.309.0010</t>
  </si>
  <si>
    <t>链轮座</t>
  </si>
  <si>
    <t>CNC 银色7075(BSK)</t>
  </si>
  <si>
    <t>Проставка звезды ведомой</t>
  </si>
  <si>
    <t>30.851.0040</t>
  </si>
  <si>
    <t>镀彩锌Φ25x259-扁方Φ35-26mm 含螺母（523）</t>
  </si>
  <si>
    <t>Ось колеса заднего d25x259_d40x28</t>
  </si>
  <si>
    <t>30.855.2120</t>
  </si>
  <si>
    <t>铝 Ф40xФ25.2x21-Ф33</t>
  </si>
  <si>
    <t>30.855.2110</t>
  </si>
  <si>
    <t>铝 Ф40xФ25.2x33-Ф33</t>
  </si>
  <si>
    <t>Втулка 25,2x40x21-33 правая алюминий</t>
  </si>
  <si>
    <t>Втулка 40x25,2x33-33 левая алюминий</t>
  </si>
  <si>
    <t>30.755.0040</t>
  </si>
  <si>
    <t>橡胶缓冲块(TS)</t>
  </si>
  <si>
    <t>BSE250油壶U型(油箱两侧)</t>
  </si>
  <si>
    <t>Демпфер бака резиновый</t>
  </si>
  <si>
    <t>30.243.0560</t>
  </si>
  <si>
    <t>支架</t>
  </si>
  <si>
    <t>X系列上配FN121B大灯(配MOJO/CNC联板) 黑色(激光切割)</t>
  </si>
  <si>
    <t>Кронштейн фары</t>
  </si>
  <si>
    <t>SPARE PART CATALOGUE -MODEL: T4   101411500</t>
  </si>
  <si>
    <t>101411500</t>
  </si>
  <si>
    <t>30.123.1800</t>
  </si>
  <si>
    <t>PR250发动机</t>
  </si>
  <si>
    <t>宗申 电脚国亚光黑链条式 520x13T 边盖修圆 长轴 MOJO边盖填红 含石棉 进JQ-40K含抱箍 不配变 电镀启QD-17-2# 含圆插点火器/整流器/档显5G-DA21#</t>
  </si>
  <si>
    <t>Двигатель в сборе ZS172FMM-5(PR250)</t>
  </si>
  <si>
    <t>30.132.0220</t>
  </si>
  <si>
    <t>进气管</t>
  </si>
  <si>
    <t>BSE-J2(JQ-38)抛丸(配PE) 带垫圈</t>
  </si>
  <si>
    <t>Патрубок впускной</t>
  </si>
  <si>
    <t>30.134.0900</t>
  </si>
  <si>
    <t>NB-PE30J-B107 手刀调怠速我司状态(手动风门)配ZS250主128# 怠40#</t>
  </si>
  <si>
    <t>30.135.0130</t>
  </si>
  <si>
    <t>QGJ-33mm-black 黑色(NIBBI)</t>
  </si>
  <si>
    <t>30.145.0290</t>
  </si>
  <si>
    <t>K16风冷(Φ50) 黑色(左出)</t>
  </si>
  <si>
    <t>30.156.2880</t>
  </si>
  <si>
    <t>X2配TY250风冷不锈钢(口径配小六角 焊MOJO防烫片螺母)</t>
  </si>
  <si>
    <t>30.201.4000</t>
  </si>
  <si>
    <t>X3车架(配PR250平衡轴)</t>
  </si>
  <si>
    <t>黑色 BK250车头管带铭牌孔 前限7#抬高(配刀型铝平叉)前下吊片激光切割</t>
  </si>
  <si>
    <t xml:space="preserve">Рама </t>
  </si>
  <si>
    <t>30.448.0160</t>
  </si>
  <si>
    <t>BSE脚蹬切割款 CNC红色</t>
  </si>
  <si>
    <t>30.858.0200</t>
  </si>
  <si>
    <t>脚蹬压缩弹簧</t>
  </si>
  <si>
    <t>2.2发黑</t>
  </si>
  <si>
    <t>30.543.0535</t>
  </si>
  <si>
    <t>30.513.0330</t>
  </si>
  <si>
    <t>弯头1000+165 黑色 带防护弹簧(不锈钢)</t>
  </si>
  <si>
    <t>30.512.1515</t>
  </si>
  <si>
    <t>1000+130双调 黑色弯头(042)</t>
  </si>
  <si>
    <t>30.620.0030</t>
  </si>
  <si>
    <t>3档5线</t>
  </si>
  <si>
    <t>30.601.0790</t>
  </si>
  <si>
    <t>风冷BK250(配PR250直流)防水插件(3档5线 本田大灯)前加防水套 新状态</t>
  </si>
  <si>
    <t>30.606.0130</t>
  </si>
  <si>
    <t>30.613.0140</t>
  </si>
  <si>
    <t>30.608.0040</t>
  </si>
  <si>
    <t>катушка зажигания</t>
  </si>
  <si>
    <t>блок зажигания</t>
  </si>
  <si>
    <t>8-1</t>
  </si>
  <si>
    <t>30.808.0040</t>
  </si>
  <si>
    <t>伞头内六角螺丝</t>
  </si>
  <si>
    <t>台阶 M6x12白锌 8.8级</t>
  </si>
  <si>
    <t>регулятор напряжения</t>
  </si>
  <si>
    <t>30.765.3001</t>
  </si>
  <si>
    <t>513透明膜贴花</t>
  </si>
  <si>
    <t>X5 KTM250(含记分牌)(40.5x222)</t>
  </si>
  <si>
    <t>80.200.0010</t>
  </si>
  <si>
    <t>玻纤布铝箔胶带</t>
  </si>
  <si>
    <t>60x20米</t>
  </si>
  <si>
    <t>0,03</t>
  </si>
  <si>
    <t>30.167.2000</t>
  </si>
  <si>
    <t>硅胶管</t>
  </si>
  <si>
    <t>φ20xφ10</t>
  </si>
  <si>
    <t>0,02</t>
  </si>
  <si>
    <t>Трубка</t>
  </si>
  <si>
    <t>30.844.0020</t>
  </si>
  <si>
    <t>O型橡胶密封圈</t>
  </si>
  <si>
    <t>Φ20xΦ5(线径)</t>
  </si>
  <si>
    <t>кольцо уплотнительное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</si>
</sst>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$#,##0.00;\-\$#,##0.00"/>
  </numFmts>
  <fonts count="32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b/>
      <sz val="16"/>
      <color indexed="8"/>
      <name val="Arial"/>
      <family val="2"/>
      <charset val="204"/>
    </font>
    <font>
      <sz val="10"/>
      <name val="Calibri"/>
      <family val="3"/>
      <charset val="134"/>
      <scheme val="minor"/>
    </font>
    <font>
      <sz val="10"/>
      <color indexed="8"/>
      <name val="Calibri"/>
      <family val="3"/>
      <charset val="134"/>
      <scheme val="minor"/>
    </font>
    <font>
      <sz val="8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</cellStyleXfs>
  <cellXfs count="13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49" fontId="1" fillId="0" borderId="0" xfId="0" applyNumberFormat="1" applyFont="1" applyAlignment="1">
      <alignment horizontal="center" vertical="center" wrapText="1"/>
    </xf>
    <xf numFmtId="0" fontId="7" fillId="0" borderId="0" xfId="0" applyFont="1">
      <alignment vertical="center"/>
    </xf>
    <xf numFmtId="49" fontId="25" fillId="0" borderId="1" xfId="1" applyNumberFormat="1" applyFont="1" applyBorder="1" applyAlignment="1">
      <alignment horizontal="center" vertical="center"/>
    </xf>
    <xf numFmtId="49" fontId="26" fillId="0" borderId="1" xfId="1" applyNumberFormat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left" vertical="center"/>
    </xf>
    <xf numFmtId="49" fontId="15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0" borderId="1" xfId="0" applyNumberFormat="1" applyFont="1" applyBorder="1">
      <alignment vertical="center"/>
    </xf>
    <xf numFmtId="49" fontId="10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49" fontId="3" fillId="0" borderId="0" xfId="0" applyNumberFormat="1" applyFont="1">
      <alignment vertical="center"/>
    </xf>
    <xf numFmtId="49" fontId="6" fillId="0" borderId="0" xfId="0" applyNumberFormat="1" applyFont="1">
      <alignment vertical="center"/>
    </xf>
    <xf numFmtId="49" fontId="11" fillId="0" borderId="0" xfId="0" applyNumberFormat="1" applyFont="1">
      <alignment vertical="center"/>
    </xf>
    <xf numFmtId="49" fontId="13" fillId="0" borderId="2" xfId="0" applyNumberFormat="1" applyFont="1" applyBorder="1">
      <alignment vertical="center"/>
    </xf>
    <xf numFmtId="49" fontId="13" fillId="0" borderId="5" xfId="0" applyNumberFormat="1" applyFont="1" applyBorder="1">
      <alignment vertical="center"/>
    </xf>
    <xf numFmtId="49" fontId="4" fillId="0" borderId="5" xfId="0" applyNumberFormat="1" applyFont="1" applyBorder="1">
      <alignment vertical="center"/>
    </xf>
    <xf numFmtId="49" fontId="4" fillId="0" borderId="11" xfId="0" applyNumberFormat="1" applyFont="1" applyBorder="1">
      <alignment vertical="center"/>
    </xf>
    <xf numFmtId="49" fontId="4" fillId="0" borderId="12" xfId="0" applyNumberFormat="1" applyFont="1" applyBorder="1">
      <alignment vertical="center"/>
    </xf>
    <xf numFmtId="49" fontId="13" fillId="0" borderId="1" xfId="0" applyNumberFormat="1" applyFont="1" applyBorder="1">
      <alignment vertical="center"/>
    </xf>
    <xf numFmtId="49" fontId="14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>
      <alignment vertical="center"/>
    </xf>
    <xf numFmtId="49" fontId="2" fillId="0" borderId="0" xfId="0" applyNumberFormat="1" applyFont="1" applyAlignment="1">
      <alignment horizontal="center" vertical="center"/>
    </xf>
    <xf numFmtId="49" fontId="4" fillId="0" borderId="1" xfId="0" applyNumberFormat="1" applyFont="1" applyBorder="1">
      <alignment vertical="center"/>
    </xf>
    <xf numFmtId="49" fontId="25" fillId="2" borderId="1" xfId="1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22" fillId="0" borderId="6" xfId="0" applyNumberFormat="1" applyFont="1" applyBorder="1">
      <alignment vertical="center"/>
    </xf>
    <xf numFmtId="49" fontId="1" fillId="0" borderId="7" xfId="0" applyNumberFormat="1" applyFont="1" applyBorder="1">
      <alignment vertical="center"/>
    </xf>
    <xf numFmtId="49" fontId="1" fillId="0" borderId="8" xfId="0" applyNumberFormat="1" applyFont="1" applyBorder="1">
      <alignment vertical="center"/>
    </xf>
    <xf numFmtId="49" fontId="1" fillId="0" borderId="9" xfId="0" applyNumberFormat="1" applyFont="1" applyBorder="1">
      <alignment vertical="center"/>
    </xf>
    <xf numFmtId="49" fontId="1" fillId="0" borderId="10" xfId="0" applyNumberFormat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shrinkToFit="1"/>
    </xf>
    <xf numFmtId="49" fontId="23" fillId="0" borderId="6" xfId="0" applyNumberFormat="1" applyFont="1" applyBorder="1">
      <alignment vertical="center"/>
    </xf>
    <xf numFmtId="49" fontId="6" fillId="0" borderId="7" xfId="0" applyNumberFormat="1" applyFont="1" applyBorder="1">
      <alignment vertical="center"/>
    </xf>
    <xf numFmtId="49" fontId="6" fillId="0" borderId="8" xfId="0" applyNumberFormat="1" applyFont="1" applyBorder="1">
      <alignment vertical="center"/>
    </xf>
    <xf numFmtId="49" fontId="6" fillId="0" borderId="9" xfId="0" applyNumberFormat="1" applyFont="1" applyBorder="1">
      <alignment vertical="center"/>
    </xf>
    <xf numFmtId="49" fontId="6" fillId="0" borderId="10" xfId="0" applyNumberFormat="1" applyFont="1" applyBorder="1">
      <alignment vertical="center"/>
    </xf>
    <xf numFmtId="49" fontId="21" fillId="0" borderId="1" xfId="0" applyNumberFormat="1" applyFont="1" applyBorder="1" applyAlignment="1">
      <alignment horizontal="center" vertical="center"/>
    </xf>
    <xf numFmtId="49" fontId="16" fillId="0" borderId="6" xfId="0" applyNumberFormat="1" applyFont="1" applyBorder="1">
      <alignment vertical="center"/>
    </xf>
    <xf numFmtId="49" fontId="16" fillId="0" borderId="7" xfId="0" applyNumberFormat="1" applyFont="1" applyBorder="1">
      <alignment vertical="center"/>
    </xf>
    <xf numFmtId="49" fontId="16" fillId="0" borderId="8" xfId="0" applyNumberFormat="1" applyFont="1" applyBorder="1">
      <alignment vertical="center"/>
    </xf>
    <xf numFmtId="49" fontId="16" fillId="0" borderId="9" xfId="0" applyNumberFormat="1" applyFont="1" applyBorder="1">
      <alignment vertical="center"/>
    </xf>
    <xf numFmtId="49" fontId="16" fillId="0" borderId="0" xfId="0" applyNumberFormat="1" applyFont="1">
      <alignment vertical="center"/>
    </xf>
    <xf numFmtId="49" fontId="16" fillId="0" borderId="10" xfId="0" applyNumberFormat="1" applyFont="1" applyBorder="1">
      <alignment vertical="center"/>
    </xf>
    <xf numFmtId="49" fontId="17" fillId="0" borderId="1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16" fillId="0" borderId="5" xfId="0" applyNumberFormat="1" applyFont="1" applyBorder="1">
      <alignment vertical="center"/>
    </xf>
    <xf numFmtId="49" fontId="16" fillId="0" borderId="11" xfId="0" applyNumberFormat="1" applyFont="1" applyBorder="1">
      <alignment vertical="center"/>
    </xf>
    <xf numFmtId="49" fontId="16" fillId="0" borderId="12" xfId="0" applyNumberFormat="1" applyFont="1" applyBorder="1">
      <alignment vertical="center"/>
    </xf>
    <xf numFmtId="49" fontId="18" fillId="0" borderId="3" xfId="0" applyNumberFormat="1" applyFont="1" applyBorder="1">
      <alignment vertical="center"/>
    </xf>
    <xf numFmtId="49" fontId="18" fillId="0" borderId="13" xfId="0" applyNumberFormat="1" applyFont="1" applyBorder="1">
      <alignment vertical="center"/>
    </xf>
    <xf numFmtId="49" fontId="18" fillId="0" borderId="4" xfId="0" applyNumberFormat="1" applyFont="1" applyBorder="1">
      <alignment vertical="center"/>
    </xf>
    <xf numFmtId="49" fontId="19" fillId="0" borderId="1" xfId="0" applyNumberFormat="1" applyFont="1" applyBorder="1" applyAlignment="1">
      <alignment horizontal="center" vertical="center"/>
    </xf>
    <xf numFmtId="49" fontId="25" fillId="2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Border="1" applyAlignment="1">
      <alignment horizontal="center" vertical="top"/>
    </xf>
    <xf numFmtId="49" fontId="27" fillId="2" borderId="14" xfId="0" applyNumberFormat="1" applyFont="1" applyFill="1" applyBorder="1" applyAlignment="1">
      <alignment horizontal="center" vertical="top"/>
    </xf>
    <xf numFmtId="49" fontId="13" fillId="0" borderId="15" xfId="0" applyNumberFormat="1" applyFont="1" applyBorder="1">
      <alignment vertical="center"/>
    </xf>
    <xf numFmtId="49" fontId="13" fillId="0" borderId="6" xfId="0" applyNumberFormat="1" applyFont="1" applyBorder="1">
      <alignment vertical="center"/>
    </xf>
    <xf numFmtId="49" fontId="1" fillId="0" borderId="5" xfId="0" applyNumberFormat="1" applyFont="1" applyBorder="1">
      <alignment vertical="center"/>
    </xf>
    <xf numFmtId="49" fontId="1" fillId="0" borderId="11" xfId="0" applyNumberFormat="1" applyFont="1" applyBorder="1">
      <alignment vertical="center"/>
    </xf>
    <xf numFmtId="49" fontId="1" fillId="0" borderId="12" xfId="0" applyNumberFormat="1" applyFont="1" applyBorder="1">
      <alignment vertical="center"/>
    </xf>
    <xf numFmtId="49" fontId="3" fillId="0" borderId="9" xfId="0" applyNumberFormat="1" applyFont="1" applyBorder="1">
      <alignment vertical="center"/>
    </xf>
    <xf numFmtId="49" fontId="3" fillId="0" borderId="10" xfId="0" applyNumberFormat="1" applyFont="1" applyBorder="1">
      <alignment vertical="center"/>
    </xf>
    <xf numFmtId="49" fontId="3" fillId="0" borderId="5" xfId="0" applyNumberFormat="1" applyFont="1" applyBorder="1">
      <alignment vertical="center"/>
    </xf>
    <xf numFmtId="49" fontId="3" fillId="0" borderId="11" xfId="0" applyNumberFormat="1" applyFont="1" applyBorder="1">
      <alignment vertical="center"/>
    </xf>
    <xf numFmtId="49" fontId="3" fillId="0" borderId="12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11" xfId="0" applyNumberFormat="1" applyFont="1" applyBorder="1">
      <alignment vertical="center"/>
    </xf>
    <xf numFmtId="49" fontId="6" fillId="0" borderId="12" xfId="0" applyNumberFormat="1" applyFont="1" applyBorder="1">
      <alignment vertical="center"/>
    </xf>
    <xf numFmtId="49" fontId="15" fillId="0" borderId="1" xfId="0" applyNumberFormat="1" applyFont="1" applyBorder="1" applyAlignment="1">
      <alignment horizontal="left" vertical="center"/>
    </xf>
    <xf numFmtId="49" fontId="14" fillId="0" borderId="4" xfId="0" applyNumberFormat="1" applyFont="1" applyBorder="1" applyAlignment="1">
      <alignment horizontal="center" vertical="center"/>
    </xf>
    <xf numFmtId="49" fontId="13" fillId="0" borderId="7" xfId="0" applyNumberFormat="1" applyFont="1" applyBorder="1">
      <alignment vertical="center"/>
    </xf>
    <xf numFmtId="49" fontId="13" fillId="0" borderId="8" xfId="0" applyNumberFormat="1" applyFont="1" applyBorder="1">
      <alignment vertical="center"/>
    </xf>
    <xf numFmtId="49" fontId="22" fillId="0" borderId="9" xfId="0" applyNumberFormat="1" applyFont="1" applyBorder="1">
      <alignment vertical="center"/>
    </xf>
    <xf numFmtId="49" fontId="1" fillId="0" borderId="10" xfId="0" applyNumberFormat="1" applyFont="1" applyBorder="1" applyAlignment="1">
      <alignment horizontal="right" vertical="center"/>
    </xf>
    <xf numFmtId="49" fontId="7" fillId="0" borderId="0" xfId="0" applyNumberFormat="1" applyFont="1" applyAlignment="1">
      <alignment horizontal="center" vertical="center" wrapText="1"/>
    </xf>
    <xf numFmtId="49" fontId="28" fillId="0" borderId="0" xfId="0" applyNumberFormat="1" applyFont="1" applyAlignment="1">
      <alignment horizontal="right" vertical="center"/>
    </xf>
    <xf numFmtId="0" fontId="26" fillId="0" borderId="1" xfId="1" applyFont="1" applyBorder="1">
      <alignment vertical="center"/>
    </xf>
    <xf numFmtId="49" fontId="26" fillId="0" borderId="1" xfId="1" applyNumberFormat="1" applyFont="1" applyBorder="1">
      <alignment vertical="center"/>
    </xf>
    <xf numFmtId="0" fontId="25" fillId="0" borderId="1" xfId="1" applyFont="1" applyBorder="1" applyAlignment="1">
      <alignment horizontal="left" vertical="center"/>
    </xf>
    <xf numFmtId="0" fontId="13" fillId="0" borderId="5" xfId="0" applyFont="1" applyBorder="1">
      <alignment vertical="center"/>
    </xf>
    <xf numFmtId="0" fontId="13" fillId="0" borderId="11" xfId="0" applyFont="1" applyBorder="1">
      <alignment vertical="center"/>
    </xf>
    <xf numFmtId="0" fontId="13" fillId="0" borderId="12" xfId="0" applyFont="1" applyBorder="1">
      <alignment vertical="center"/>
    </xf>
    <xf numFmtId="49" fontId="29" fillId="0" borderId="1" xfId="1" applyNumberFormat="1" applyFont="1" applyBorder="1" applyAlignment="1">
      <alignment horizontal="center" vertical="center"/>
    </xf>
    <xf numFmtId="0" fontId="29" fillId="0" borderId="1" xfId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164" fontId="30" fillId="0" borderId="1" xfId="0" applyNumberFormat="1" applyFont="1" applyBorder="1" applyAlignment="1">
      <alignment horizontal="center" vertical="center"/>
    </xf>
    <xf numFmtId="0" fontId="29" fillId="0" borderId="1" xfId="1" applyFont="1" applyBorder="1" applyAlignment="1">
      <alignment horizontal="center" vertical="center" wrapText="1"/>
    </xf>
    <xf numFmtId="0" fontId="1" fillId="0" borderId="6" xfId="0" applyFont="1" applyBorder="1">
      <alignment vertical="center"/>
    </xf>
    <xf numFmtId="0" fontId="1" fillId="0" borderId="7" xfId="0" applyFont="1" applyBorder="1">
      <alignment vertical="center"/>
    </xf>
    <xf numFmtId="0" fontId="1" fillId="0" borderId="8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10" xfId="0" applyFont="1" applyBorder="1">
      <alignment vertical="center"/>
    </xf>
    <xf numFmtId="0" fontId="1" fillId="0" borderId="5" xfId="0" applyFont="1" applyBorder="1">
      <alignment vertical="center"/>
    </xf>
    <xf numFmtId="0" fontId="1" fillId="0" borderId="11" xfId="0" applyFont="1" applyBorder="1">
      <alignment vertical="center"/>
    </xf>
    <xf numFmtId="0" fontId="1" fillId="0" borderId="12" xfId="0" applyFont="1" applyBorder="1">
      <alignment vertical="center"/>
    </xf>
    <xf numFmtId="49" fontId="25" fillId="3" borderId="1" xfId="1" applyNumberFormat="1" applyFont="1" applyFill="1" applyBorder="1" applyAlignment="1">
      <alignment horizontal="center" vertical="center"/>
    </xf>
    <xf numFmtId="49" fontId="25" fillId="3" borderId="4" xfId="1" applyNumberFormat="1" applyFont="1" applyFill="1" applyBorder="1" applyAlignment="1">
      <alignment horizontal="center" vertical="center" wrapText="1"/>
    </xf>
    <xf numFmtId="49" fontId="25" fillId="3" borderId="1" xfId="0" applyNumberFormat="1" applyFont="1" applyFill="1" applyBorder="1" applyAlignment="1">
      <alignment horizontal="center" vertical="center" wrapText="1"/>
    </xf>
    <xf numFmtId="49" fontId="26" fillId="4" borderId="4" xfId="1" applyNumberFormat="1" applyFont="1" applyFill="1" applyBorder="1" applyAlignment="1">
      <alignment horizontal="center" vertical="center"/>
    </xf>
    <xf numFmtId="49" fontId="25" fillId="4" borderId="1" xfId="1" applyNumberFormat="1" applyFont="1" applyFill="1" applyBorder="1" applyAlignment="1">
      <alignment horizontal="center" vertical="center"/>
    </xf>
    <xf numFmtId="0" fontId="31" fillId="4" borderId="14" xfId="0" applyFont="1" applyFill="1" applyBorder="1" applyAlignment="1">
      <alignment horizontal="right" vertical="top"/>
    </xf>
    <xf numFmtId="0" fontId="31" fillId="4" borderId="14" xfId="0" applyFont="1" applyFill="1" applyBorder="1" applyAlignment="1">
      <alignment horizontal="left" vertical="top"/>
    </xf>
    <xf numFmtId="0" fontId="31" fillId="0" borderId="14" xfId="0" applyFont="1" applyBorder="1" applyAlignment="1">
      <alignment horizontal="right" vertical="top"/>
    </xf>
    <xf numFmtId="0" fontId="31" fillId="0" borderId="14" xfId="0" applyFont="1" applyBorder="1" applyAlignment="1">
      <alignment horizontal="left" vertical="top"/>
    </xf>
    <xf numFmtId="49" fontId="25" fillId="4" borderId="4" xfId="1" applyNumberFormat="1" applyFont="1" applyFill="1" applyBorder="1" applyAlignment="1">
      <alignment horizontal="center" vertical="center"/>
    </xf>
    <xf numFmtId="49" fontId="25" fillId="3" borderId="4" xfId="1" applyNumberFormat="1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49" fontId="26" fillId="0" borderId="1" xfId="1" applyNumberFormat="1" applyFont="1" applyFill="1" applyBorder="1">
      <alignment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horizontal="left" vertical="top"/>
    </xf>
    <xf numFmtId="49" fontId="25" fillId="0" borderId="1" xfId="1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6" fillId="3" borderId="4" xfId="1" applyNumberFormat="1" applyFont="1" applyFill="1" applyBorder="1" applyAlignment="1">
      <alignment horizontal="center" vertical="center"/>
    </xf>
    <xf numFmtId="49" fontId="25" fillId="4" borderId="4" xfId="1" applyNumberFormat="1" applyFont="1" applyFill="1" applyBorder="1" applyAlignment="1">
      <alignment horizontal="center" vertical="center" wrapText="1"/>
    </xf>
    <xf numFmtId="49" fontId="26" fillId="4" borderId="4" xfId="1" applyNumberFormat="1" applyFont="1" applyFill="1" applyBorder="1" applyAlignment="1">
      <alignment horizontal="center" vertical="center" shrinkToFit="1"/>
    </xf>
    <xf numFmtId="49" fontId="25" fillId="4" borderId="1" xfId="0" applyNumberFormat="1" applyFont="1" applyFill="1" applyBorder="1" applyAlignment="1">
      <alignment horizontal="center" vertical="center" wrapText="1"/>
    </xf>
    <xf numFmtId="49" fontId="25" fillId="5" borderId="4" xfId="1" applyNumberFormat="1" applyFont="1" applyFill="1" applyBorder="1" applyAlignment="1">
      <alignment horizontal="center" vertical="center" wrapText="1"/>
    </xf>
    <xf numFmtId="49" fontId="26" fillId="4" borderId="4" xfId="0" applyNumberFormat="1" applyFont="1" applyFill="1" applyBorder="1" applyAlignment="1">
      <alignment horizontal="center" vertical="center"/>
    </xf>
    <xf numFmtId="49" fontId="26" fillId="5" borderId="4" xfId="1" applyNumberFormat="1" applyFont="1" applyFill="1" applyBorder="1" applyAlignment="1">
      <alignment horizontal="center" vertical="center"/>
    </xf>
    <xf numFmtId="49" fontId="26" fillId="4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Border="1">
      <alignment vertical="center"/>
    </xf>
    <xf numFmtId="49" fontId="26" fillId="4" borderId="0" xfId="1" applyNumberFormat="1" applyFont="1" applyFill="1" applyBorder="1" applyAlignment="1">
      <alignment horizontal="center" vertical="center"/>
    </xf>
    <xf numFmtId="49" fontId="25" fillId="2" borderId="0" xfId="1" applyNumberFormat="1" applyFont="1" applyFill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49" fontId="26" fillId="4" borderId="1" xfId="1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</cellXfs>
  <cellStyles count="3">
    <cellStyle name="Обычный" xfId="0" builtinId="0"/>
    <cellStyle name="常规 2" xfId="1"/>
    <cellStyle name="常规 2 4" xfId="2"/>
  </cellStyles>
  <dxfs count="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66FF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371475</xdr:colOff>
      <xdr:row>0</xdr:row>
      <xdr:rowOff>542925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00000000-0008-0000-0000-000013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771</xdr:rowOff>
    </xdr:from>
    <xdr:to>
      <xdr:col>4</xdr:col>
      <xdr:colOff>765960</xdr:colOff>
      <xdr:row>74</xdr:row>
      <xdr:rowOff>22554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64896"/>
          <a:ext cx="4309260" cy="2212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3</xdr:col>
      <xdr:colOff>664057</xdr:colOff>
      <xdr:row>101</xdr:row>
      <xdr:rowOff>133463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92600"/>
          <a:ext cx="3321532" cy="47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54</xdr:row>
      <xdr:rowOff>32384</xdr:rowOff>
    </xdr:from>
    <xdr:to>
      <xdr:col>4</xdr:col>
      <xdr:colOff>640080</xdr:colOff>
      <xdr:row>62</xdr:row>
      <xdr:rowOff>376003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662659"/>
          <a:ext cx="41605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1755</xdr:rowOff>
    </xdr:from>
    <xdr:to>
      <xdr:col>4</xdr:col>
      <xdr:colOff>332509</xdr:colOff>
      <xdr:row>213</xdr:row>
      <xdr:rowOff>171701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036455"/>
          <a:ext cx="3875809" cy="2303546"/>
        </a:xfrm>
        <a:prstGeom prst="rect">
          <a:avLst/>
        </a:prstGeom>
      </xdr:spPr>
    </xdr:pic>
    <xdr:clientData/>
  </xdr:twoCellAnchor>
  <xdr:twoCellAnchor editAs="oneCell">
    <xdr:from>
      <xdr:col>0</xdr:col>
      <xdr:colOff>25922</xdr:colOff>
      <xdr:row>106</xdr:row>
      <xdr:rowOff>22860</xdr:rowOff>
    </xdr:from>
    <xdr:to>
      <xdr:col>4</xdr:col>
      <xdr:colOff>476999</xdr:colOff>
      <xdr:row>123</xdr:row>
      <xdr:rowOff>39492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22" y="27464385"/>
          <a:ext cx="3994377" cy="3093207"/>
        </a:xfrm>
        <a:prstGeom prst="rect">
          <a:avLst/>
        </a:prstGeom>
      </xdr:spPr>
    </xdr:pic>
    <xdr:clientData/>
  </xdr:twoCellAnchor>
  <xdr:twoCellAnchor editAs="oneCell">
    <xdr:from>
      <xdr:col>0</xdr:col>
      <xdr:colOff>1725</xdr:colOff>
      <xdr:row>126</xdr:row>
      <xdr:rowOff>0</xdr:rowOff>
    </xdr:from>
    <xdr:to>
      <xdr:col>4</xdr:col>
      <xdr:colOff>602679</xdr:colOff>
      <xdr:row>150</xdr:row>
      <xdr:rowOff>20256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" y="31222950"/>
          <a:ext cx="4144254" cy="4363656"/>
        </a:xfrm>
        <a:prstGeom prst="rect">
          <a:avLst/>
        </a:prstGeom>
      </xdr:spPr>
    </xdr:pic>
    <xdr:clientData/>
  </xdr:twoCellAnchor>
  <xdr:twoCellAnchor editAs="oneCell">
    <xdr:from>
      <xdr:col>0</xdr:col>
      <xdr:colOff>55332</xdr:colOff>
      <xdr:row>181</xdr:row>
      <xdr:rowOff>57456</xdr:rowOff>
    </xdr:from>
    <xdr:to>
      <xdr:col>4</xdr:col>
      <xdr:colOff>840017</xdr:colOff>
      <xdr:row>198</xdr:row>
      <xdr:rowOff>156769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32" y="44405856"/>
          <a:ext cx="4327985" cy="3175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200025</xdr:rowOff>
    </xdr:from>
    <xdr:to>
      <xdr:col>4</xdr:col>
      <xdr:colOff>780184</xdr:colOff>
      <xdr:row>167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50724</xdr:colOff>
      <xdr:row>217</xdr:row>
      <xdr:rowOff>266700</xdr:rowOff>
    </xdr:from>
    <xdr:to>
      <xdr:col>4</xdr:col>
      <xdr:colOff>827638</xdr:colOff>
      <xdr:row>242</xdr:row>
      <xdr:rowOff>28575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24" y="52406550"/>
          <a:ext cx="4320214" cy="444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148</xdr:colOff>
      <xdr:row>247</xdr:row>
      <xdr:rowOff>0</xdr:rowOff>
    </xdr:from>
    <xdr:to>
      <xdr:col>4</xdr:col>
      <xdr:colOff>504591</xdr:colOff>
      <xdr:row>261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" y="57892950"/>
          <a:ext cx="4047743" cy="4084320"/>
        </a:xfrm>
        <a:prstGeom prst="rect">
          <a:avLst/>
        </a:prstGeom>
      </xdr:spPr>
    </xdr:pic>
    <xdr:clientData/>
  </xdr:twoCellAnchor>
  <xdr:twoCellAnchor editAs="oneCell">
    <xdr:from>
      <xdr:col>0</xdr:col>
      <xdr:colOff>594</xdr:colOff>
      <xdr:row>267</xdr:row>
      <xdr:rowOff>964</xdr:rowOff>
    </xdr:from>
    <xdr:to>
      <xdr:col>5</xdr:col>
      <xdr:colOff>53193</xdr:colOff>
      <xdr:row>289</xdr:row>
      <xdr:rowOff>57149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" y="63456514"/>
          <a:ext cx="4481724" cy="5085385"/>
        </a:xfrm>
        <a:prstGeom prst="rect">
          <a:avLst/>
        </a:prstGeom>
      </xdr:spPr>
    </xdr:pic>
    <xdr:clientData/>
  </xdr:twoCellAnchor>
  <xdr:twoCellAnchor editAs="oneCell">
    <xdr:from>
      <xdr:col>0</xdr:col>
      <xdr:colOff>209174</xdr:colOff>
      <xdr:row>294</xdr:row>
      <xdr:rowOff>66675</xdr:rowOff>
    </xdr:from>
    <xdr:to>
      <xdr:col>4</xdr:col>
      <xdr:colOff>867571</xdr:colOff>
      <xdr:row>308</xdr:row>
      <xdr:rowOff>314325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74" y="68980050"/>
          <a:ext cx="4201697" cy="504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4</xdr:col>
      <xdr:colOff>760267</xdr:colOff>
      <xdr:row>326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866774</xdr:colOff>
      <xdr:row>355</xdr:row>
      <xdr:rowOff>98542</xdr:rowOff>
    </xdr:from>
    <xdr:to>
      <xdr:col>4</xdr:col>
      <xdr:colOff>297877</xdr:colOff>
      <xdr:row>360</xdr:row>
      <xdr:rowOff>9525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4" y="85242517"/>
          <a:ext cx="2974403" cy="1892183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</xdr:colOff>
      <xdr:row>339</xdr:row>
      <xdr:rowOff>2175</xdr:rowOff>
    </xdr:from>
    <xdr:to>
      <xdr:col>4</xdr:col>
      <xdr:colOff>813435</xdr:colOff>
      <xdr:row>350</xdr:row>
      <xdr:rowOff>163559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815" y="80517000"/>
          <a:ext cx="4312920" cy="3095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409576</xdr:colOff>
      <xdr:row>3</xdr:row>
      <xdr:rowOff>31071</xdr:rowOff>
    </xdr:from>
    <xdr:to>
      <xdr:col>8</xdr:col>
      <xdr:colOff>531496</xdr:colOff>
      <xdr:row>19</xdr:row>
      <xdr:rowOff>111427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1183596"/>
          <a:ext cx="5798820" cy="4042756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0</xdr:col>
      <xdr:colOff>19284</xdr:colOff>
      <xdr:row>31</xdr:row>
      <xdr:rowOff>64074</xdr:rowOff>
    </xdr:from>
    <xdr:to>
      <xdr:col>4</xdr:col>
      <xdr:colOff>832633</xdr:colOff>
      <xdr:row>45</xdr:row>
      <xdr:rowOff>76199</xdr:rowOff>
    </xdr:to>
    <xdr:pic>
      <xdr:nvPicPr>
        <xdr:cNvPr id="25" name="图片 2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4" y="8036499"/>
          <a:ext cx="4356649" cy="3479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54;&#1090;&#1076;&#1077;&#1083;%20&#1075;&#1072;&#1088;&#1072;&#1085;&#1090;&#1080;&#1080;%20&#1080;%20&#1079;&#1072;&#1087;&#1095;&#1072;&#1089;&#1090;&#1077;&#1081;\&#1058;&#1077;&#1093;&#1085;&#1080;&#1095;&#1077;&#1089;&#1082;&#1080;&#1077;%20&#1084;&#1072;&#1090;&#1077;&#1088;&#1080;&#1072;&#1083;&#1099;\&#1057;&#1055;&#1045;&#1062;&#1048;&#1060;&#1048;&#1050;&#1040;&#1062;&#1048;&#1048;\&#1054;&#1073;&#1088;&#1072;&#1073;&#1086;&#1090;&#1082;&#1072;\T4\T4-101411500-BSE202406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54;&#1090;&#1076;&#1077;&#1083;%20&#1075;&#1072;&#1088;&#1072;&#1085;&#1090;&#1080;&#1080;%20&#1080;%20&#1079;&#1072;&#1087;&#1095;&#1072;&#1089;&#1090;&#1077;&#1081;\&#1057;&#1086;&#1090;&#1088;&#1091;&#1076;&#1085;&#1080;&#1082;&#1080;\&#1046;&#1077;&#1083;&#1090;&#1086;&#1074;\&#1044;&#1080;&#1089;&#1082;\BSE\&#1055;&#1040;&#1056;&#1058;%20&#1050;&#1040;&#1058;&#1040;&#1051;&#1054;&#1043;%20BSE\&#1057;&#1087;&#1077;&#1094;&#1080;&#1092;&#1080;&#1082;&#1072;&#1094;&#1080;&#1080;\&#1054;&#1073;&#1088;&#1072;&#1073;&#1086;&#1090;&#1072;&#1085;&#1085;&#1099;&#1077;\T5-101411005-BSE2406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4"/>
    </sheetNames>
    <sheetDataSet>
      <sheetData sheetId="0">
        <row r="3">
          <cell r="I3" t="str">
            <v>30.123.1800</v>
          </cell>
        </row>
        <row r="4">
          <cell r="I4" t="str">
            <v>30.132.0220</v>
          </cell>
        </row>
        <row r="5">
          <cell r="I5" t="str">
            <v>30.130.0850</v>
          </cell>
        </row>
        <row r="6">
          <cell r="I6" t="str">
            <v>30.134.0900</v>
          </cell>
        </row>
        <row r="7">
          <cell r="I7" t="str">
            <v>30.135.0130</v>
          </cell>
        </row>
        <row r="8">
          <cell r="I8" t="str">
            <v>30.145.0290</v>
          </cell>
        </row>
        <row r="9">
          <cell r="I9" t="str">
            <v>30.148.0060</v>
          </cell>
        </row>
        <row r="10">
          <cell r="I10" t="str">
            <v>30.146.0070</v>
          </cell>
        </row>
        <row r="11">
          <cell r="I11" t="str">
            <v>30.151.0050</v>
          </cell>
        </row>
        <row r="12">
          <cell r="I12" t="str">
            <v>30.149.0040</v>
          </cell>
        </row>
        <row r="13">
          <cell r="I13" t="str">
            <v>30.724.0300</v>
          </cell>
        </row>
        <row r="14">
          <cell r="I14" t="str">
            <v>30.156.2880</v>
          </cell>
        </row>
        <row r="15">
          <cell r="I15" t="str">
            <v>30.155.0555</v>
          </cell>
        </row>
        <row r="16">
          <cell r="I16" t="str">
            <v>30.152.0100</v>
          </cell>
        </row>
        <row r="17">
          <cell r="I17" t="str">
            <v>30.501.0110</v>
          </cell>
        </row>
        <row r="18">
          <cell r="I18" t="str">
            <v>30.901.0090</v>
          </cell>
        </row>
        <row r="19">
          <cell r="I19" t="str">
            <v>30.510.0100</v>
          </cell>
        </row>
        <row r="20">
          <cell r="I20" t="str">
            <v>30.506.0400</v>
          </cell>
        </row>
        <row r="21">
          <cell r="I21" t="str">
            <v>30.507.0500</v>
          </cell>
        </row>
        <row r="22">
          <cell r="I22" t="str">
            <v>30.508.0500</v>
          </cell>
        </row>
        <row r="23">
          <cell r="I23" t="str">
            <v>30.509.0700</v>
          </cell>
        </row>
        <row r="24">
          <cell r="I24" t="str">
            <v>30.825.5000</v>
          </cell>
        </row>
        <row r="25">
          <cell r="I25" t="str">
            <v>30.755.0030</v>
          </cell>
        </row>
        <row r="26">
          <cell r="I26" t="str">
            <v>30.839.0070</v>
          </cell>
        </row>
        <row r="27">
          <cell r="I27" t="str">
            <v>30.832.0020</v>
          </cell>
        </row>
        <row r="28">
          <cell r="I28" t="str">
            <v>30.831.0020</v>
          </cell>
        </row>
        <row r="29">
          <cell r="I29" t="str">
            <v>30.822.0090</v>
          </cell>
        </row>
        <row r="30">
          <cell r="I30" t="str">
            <v>30.249.0060</v>
          </cell>
        </row>
        <row r="31">
          <cell r="I31" t="str">
            <v>30.848.0060</v>
          </cell>
        </row>
        <row r="32">
          <cell r="I32" t="str">
            <v>30.531.0215</v>
          </cell>
        </row>
        <row r="33">
          <cell r="I33" t="str">
            <v>30.513.0330</v>
          </cell>
        </row>
        <row r="34">
          <cell r="I34" t="str">
            <v>30.505.0120</v>
          </cell>
        </row>
        <row r="35">
          <cell r="I35" t="str">
            <v>30.512.1515</v>
          </cell>
        </row>
        <row r="36">
          <cell r="I36" t="str">
            <v>30.503.0250</v>
          </cell>
        </row>
        <row r="37">
          <cell r="I37" t="str">
            <v>30.617.0020</v>
          </cell>
        </row>
        <row r="38">
          <cell r="I38" t="str">
            <v>30.617.0050</v>
          </cell>
        </row>
        <row r="39">
          <cell r="I39" t="str">
            <v>30.201.4000</v>
          </cell>
        </row>
        <row r="40">
          <cell r="I40" t="str">
            <v>30.756.0120</v>
          </cell>
        </row>
        <row r="41">
          <cell r="I41" t="str">
            <v>30.213.1000</v>
          </cell>
        </row>
        <row r="42">
          <cell r="I42" t="str">
            <v>30.707.0050</v>
          </cell>
        </row>
        <row r="43">
          <cell r="I43" t="str">
            <v>30.214.0212</v>
          </cell>
        </row>
        <row r="44">
          <cell r="I44" t="str">
            <v>30.443.0050</v>
          </cell>
        </row>
        <row r="45">
          <cell r="I45" t="str">
            <v>30.247.0060</v>
          </cell>
        </row>
        <row r="46">
          <cell r="I46" t="str">
            <v>30.448.0160</v>
          </cell>
        </row>
        <row r="47">
          <cell r="I47" t="str">
            <v>30.858.0110</v>
          </cell>
        </row>
        <row r="48">
          <cell r="I48" t="str">
            <v>30.858.0200</v>
          </cell>
        </row>
        <row r="49">
          <cell r="I49" t="str">
            <v>30.528.0020</v>
          </cell>
        </row>
        <row r="50">
          <cell r="I50" t="str">
            <v>30.843.0020</v>
          </cell>
        </row>
        <row r="51">
          <cell r="I51" t="str">
            <v>30.259.0020</v>
          </cell>
        </row>
        <row r="52">
          <cell r="I52" t="str">
            <v>30.860.0060</v>
          </cell>
        </row>
        <row r="53">
          <cell r="I53" t="str">
            <v>30.219.0070</v>
          </cell>
        </row>
        <row r="54">
          <cell r="I54" t="str">
            <v>30.220.0200</v>
          </cell>
        </row>
        <row r="55">
          <cell r="I55" t="str">
            <v>30.859.0010</v>
          </cell>
        </row>
        <row r="56">
          <cell r="I56" t="str">
            <v>30.252.0070</v>
          </cell>
        </row>
        <row r="57">
          <cell r="I57" t="str">
            <v>30.305.0020</v>
          </cell>
        </row>
        <row r="58">
          <cell r="I58" t="str">
            <v>30.843.0210</v>
          </cell>
        </row>
        <row r="59">
          <cell r="I59" t="str">
            <v>30.305.0010</v>
          </cell>
        </row>
        <row r="60">
          <cell r="I60" t="str">
            <v>30.439.0125</v>
          </cell>
        </row>
        <row r="61">
          <cell r="I61" t="str">
            <v>30.825.1055</v>
          </cell>
        </row>
        <row r="62">
          <cell r="I62" t="str">
            <v>30.841.0020</v>
          </cell>
        </row>
        <row r="63">
          <cell r="I63" t="str">
            <v>30.837.0120</v>
          </cell>
        </row>
        <row r="64">
          <cell r="I64" t="str">
            <v>30.837.0140</v>
          </cell>
        </row>
        <row r="65">
          <cell r="I65" t="str">
            <v>30.856.0350</v>
          </cell>
        </row>
        <row r="66">
          <cell r="I66" t="str">
            <v>30.856.0175</v>
          </cell>
        </row>
        <row r="67">
          <cell r="I67" t="str">
            <v>30.856.0110</v>
          </cell>
        </row>
        <row r="68">
          <cell r="I68" t="str">
            <v>30.759.0040</v>
          </cell>
        </row>
        <row r="69">
          <cell r="I69" t="str">
            <v>30.206.0020</v>
          </cell>
        </row>
        <row r="70">
          <cell r="I70" t="str">
            <v>30.205.0010</v>
          </cell>
        </row>
        <row r="71">
          <cell r="I71" t="str">
            <v>30.442.0320</v>
          </cell>
        </row>
        <row r="72">
          <cell r="I72" t="str">
            <v>30.442.0330</v>
          </cell>
        </row>
        <row r="73">
          <cell r="I73" t="str">
            <v>30.848.0030</v>
          </cell>
        </row>
        <row r="74">
          <cell r="I74" t="str">
            <v>30.306.0040</v>
          </cell>
        </row>
        <row r="75">
          <cell r="I75" t="str">
            <v>30.307.0010</v>
          </cell>
        </row>
        <row r="76">
          <cell r="I76" t="str">
            <v>30.417.0030</v>
          </cell>
        </row>
        <row r="77">
          <cell r="I77" t="str">
            <v>30.856.0320</v>
          </cell>
        </row>
        <row r="78">
          <cell r="I78" t="str">
            <v>30.840.0010</v>
          </cell>
        </row>
        <row r="79">
          <cell r="I79" t="str">
            <v>30.837.0100</v>
          </cell>
        </row>
        <row r="80">
          <cell r="I80" t="str">
            <v>30.418.0100</v>
          </cell>
        </row>
        <row r="81">
          <cell r="I81" t="str">
            <v>30.840.0040</v>
          </cell>
        </row>
        <row r="82">
          <cell r="I82" t="str">
            <v>30.856.0300</v>
          </cell>
        </row>
        <row r="83">
          <cell r="I83" t="str">
            <v>30.856.0370</v>
          </cell>
        </row>
        <row r="84">
          <cell r="I84" t="str">
            <v>30.840.0070</v>
          </cell>
        </row>
        <row r="85">
          <cell r="I85" t="str">
            <v>30.837.0050</v>
          </cell>
        </row>
        <row r="86">
          <cell r="I86" t="str">
            <v>30.424.4910</v>
          </cell>
        </row>
        <row r="87">
          <cell r="I87" t="str">
            <v>30.808.0040</v>
          </cell>
        </row>
        <row r="88">
          <cell r="I88" t="str">
            <v>30.825.0100</v>
          </cell>
        </row>
        <row r="89">
          <cell r="I89" t="str">
            <v>30.431.3220</v>
          </cell>
        </row>
        <row r="90">
          <cell r="I90" t="str">
            <v>30.517.4013</v>
          </cell>
        </row>
        <row r="91">
          <cell r="I91" t="str">
            <v>30.519.2655</v>
          </cell>
        </row>
        <row r="92">
          <cell r="I92" t="str">
            <v>30.408.1215</v>
          </cell>
        </row>
        <row r="93">
          <cell r="I93" t="str">
            <v>30.409.1315</v>
          </cell>
        </row>
        <row r="94">
          <cell r="I94" t="str">
            <v>30.411.3300</v>
          </cell>
        </row>
        <row r="95">
          <cell r="I95" t="str">
            <v>30.411.3350</v>
          </cell>
        </row>
        <row r="96">
          <cell r="I96" t="str">
            <v>30.412.0020</v>
          </cell>
        </row>
        <row r="97">
          <cell r="I97" t="str">
            <v>30.412.0050</v>
          </cell>
        </row>
        <row r="98">
          <cell r="I98" t="str">
            <v>30.526.0250</v>
          </cell>
        </row>
        <row r="99">
          <cell r="I99" t="str">
            <v>30.527.0170</v>
          </cell>
        </row>
        <row r="100">
          <cell r="I100" t="str">
            <v>30.304.0560</v>
          </cell>
        </row>
        <row r="101">
          <cell r="I101" t="str">
            <v>30.309.0010</v>
          </cell>
        </row>
        <row r="102">
          <cell r="I102" t="str">
            <v>30.301.1730</v>
          </cell>
        </row>
        <row r="103">
          <cell r="I103" t="str">
            <v>30.851.0010</v>
          </cell>
        </row>
        <row r="104">
          <cell r="I104" t="str">
            <v>30.851.0040</v>
          </cell>
        </row>
        <row r="105">
          <cell r="I105" t="str">
            <v>30.855.2010</v>
          </cell>
        </row>
        <row r="106">
          <cell r="I106" t="str">
            <v>30.855.2020</v>
          </cell>
        </row>
        <row r="107">
          <cell r="I107" t="str">
            <v>30.855.2120</v>
          </cell>
        </row>
        <row r="108">
          <cell r="I108" t="str">
            <v>30.855.2110</v>
          </cell>
        </row>
        <row r="109">
          <cell r="I109" t="str">
            <v>30.609.0040</v>
          </cell>
        </row>
        <row r="110">
          <cell r="I110" t="str">
            <v>30.620.0030</v>
          </cell>
        </row>
        <row r="111">
          <cell r="I111" t="str">
            <v>30.601.0790</v>
          </cell>
        </row>
        <row r="112">
          <cell r="I112" t="str">
            <v>30.702.2300</v>
          </cell>
        </row>
        <row r="113">
          <cell r="I113" t="str">
            <v>30.710.0300</v>
          </cell>
        </row>
        <row r="114">
          <cell r="I114" t="str">
            <v>80.200.0010</v>
          </cell>
        </row>
        <row r="115">
          <cell r="I115" t="str">
            <v>30.167.2000</v>
          </cell>
        </row>
        <row r="116">
          <cell r="I116" t="str">
            <v>30.755.0080</v>
          </cell>
        </row>
        <row r="117">
          <cell r="I117" t="str">
            <v>30.755.0040</v>
          </cell>
        </row>
        <row r="118">
          <cell r="I118" t="str">
            <v>30.755.0060</v>
          </cell>
        </row>
        <row r="119">
          <cell r="I119" t="str">
            <v>30.143.0010</v>
          </cell>
        </row>
        <row r="120">
          <cell r="I120" t="str">
            <v>30.211.0095</v>
          </cell>
        </row>
        <row r="121">
          <cell r="I121" t="str">
            <v>30.230.0030</v>
          </cell>
        </row>
        <row r="122">
          <cell r="I122" t="str">
            <v>30.716.1200</v>
          </cell>
        </row>
        <row r="123">
          <cell r="I123" t="str">
            <v>30.717.1000</v>
          </cell>
        </row>
        <row r="124">
          <cell r="I124" t="str">
            <v>30.718.1200</v>
          </cell>
        </row>
        <row r="125">
          <cell r="I125" t="str">
            <v>30.719.1100</v>
          </cell>
        </row>
        <row r="126">
          <cell r="I126" t="str">
            <v>30.722.0700</v>
          </cell>
        </row>
        <row r="127">
          <cell r="I127" t="str">
            <v>30.723.0650</v>
          </cell>
        </row>
        <row r="128">
          <cell r="I128" t="str">
            <v>30.721.0550</v>
          </cell>
        </row>
        <row r="129">
          <cell r="I129" t="str">
            <v>30.751.0080</v>
          </cell>
        </row>
        <row r="130">
          <cell r="I130" t="str">
            <v>30.753.0100</v>
          </cell>
        </row>
        <row r="131">
          <cell r="I131" t="str">
            <v>30.753.0150</v>
          </cell>
        </row>
        <row r="132">
          <cell r="I132" t="str">
            <v>30.763.0050</v>
          </cell>
        </row>
        <row r="133">
          <cell r="I133" t="str">
            <v>30.844.0020</v>
          </cell>
        </row>
        <row r="134">
          <cell r="I134" t="str">
            <v>30.755.0070</v>
          </cell>
        </row>
        <row r="135">
          <cell r="I135" t="str">
            <v>30.757.0040</v>
          </cell>
        </row>
        <row r="136">
          <cell r="I136" t="str">
            <v>30.901.0100</v>
          </cell>
        </row>
        <row r="137">
          <cell r="I137" t="str">
            <v>30.168.0070</v>
          </cell>
        </row>
        <row r="138">
          <cell r="I138" t="str">
            <v>30.168.0030</v>
          </cell>
        </row>
        <row r="139">
          <cell r="I139" t="str">
            <v>30.835.0010</v>
          </cell>
        </row>
        <row r="140">
          <cell r="I140" t="str">
            <v>26.042.0006</v>
          </cell>
        </row>
        <row r="141">
          <cell r="I141" t="str">
            <v>30.902.0010</v>
          </cell>
        </row>
        <row r="142">
          <cell r="I142" t="str">
            <v>30.829.0020</v>
          </cell>
        </row>
        <row r="143">
          <cell r="I143" t="str">
            <v>30.765.3001</v>
          </cell>
        </row>
        <row r="144">
          <cell r="I144" t="str">
            <v>30.709.0301</v>
          </cell>
        </row>
        <row r="145">
          <cell r="I145" t="str">
            <v>30.709.0311</v>
          </cell>
        </row>
        <row r="146">
          <cell r="I146" t="str">
            <v>30.629.0010</v>
          </cell>
        </row>
        <row r="147">
          <cell r="I147" t="str">
            <v>30.616.0400</v>
          </cell>
        </row>
        <row r="148">
          <cell r="I148" t="str">
            <v>30.243.0560</v>
          </cell>
        </row>
        <row r="149">
          <cell r="I149" t="str">
            <v>30.805.0060</v>
          </cell>
        </row>
        <row r="150">
          <cell r="I150" t="str">
            <v>30.818.0010</v>
          </cell>
        </row>
        <row r="151">
          <cell r="I151" t="str">
            <v>30.540.0030</v>
          </cell>
        </row>
        <row r="152">
          <cell r="I152" t="str">
            <v>30.541.0245</v>
          </cell>
        </row>
        <row r="153">
          <cell r="I153" t="str">
            <v>30.537.0020</v>
          </cell>
        </row>
        <row r="154">
          <cell r="I154" t="str">
            <v>30.543.0805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5"/>
    </sheetNames>
    <sheetDataSet>
      <sheetData sheetId="0">
        <row r="3">
          <cell r="I3" t="str">
            <v>30.129.2010</v>
          </cell>
          <cell r="J3" t="str">
            <v>TYX300发动机</v>
          </cell>
          <cell r="K3" t="str">
            <v>切割缸头 油冷单排国六档五柱七片离合 长轴 中钝化边光黑 无启边盖修圆 520x13T 两侧MOJO专用边盖磨白填红 含(进/点/高/排气垫)18级直流(波速尔专用)</v>
          </cell>
          <cell r="L3" t="str">
            <v>台</v>
          </cell>
          <cell r="M3">
            <v>1</v>
          </cell>
          <cell r="O3" t="str">
            <v>30.129.2010</v>
          </cell>
          <cell r="P3" t="str">
            <v>Двигатель в сборе TYX300</v>
          </cell>
          <cell r="S3" t="str">
            <v xml:space="preserve"> </v>
          </cell>
          <cell r="T3" t="str">
            <v>T5</v>
          </cell>
        </row>
        <row r="4">
          <cell r="I4" t="str">
            <v>30.130.0850</v>
          </cell>
          <cell r="J4" t="str">
            <v>挂档杆</v>
          </cell>
          <cell r="K4" t="str">
            <v>8# 黑色杆 红色头</v>
          </cell>
          <cell r="L4" t="str">
            <v>根</v>
          </cell>
          <cell r="M4">
            <v>1</v>
          </cell>
          <cell r="O4" t="str">
            <v>30.130.0850</v>
          </cell>
          <cell r="P4" t="str">
            <v>Рычаг КПП</v>
          </cell>
          <cell r="S4" t="str">
            <v xml:space="preserve"> </v>
          </cell>
          <cell r="T4" t="str">
            <v>T5</v>
          </cell>
        </row>
        <row r="5">
          <cell r="I5" t="str">
            <v>30.134.1020</v>
          </cell>
          <cell r="J5" t="str">
            <v>化油器</v>
          </cell>
          <cell r="K5" t="str">
            <v>NB-PWK34J-14油针A2 手调怠速(手动风门)配J11主128# 怠32#</v>
          </cell>
          <cell r="L5" t="str">
            <v>个</v>
          </cell>
          <cell r="M5">
            <v>1</v>
          </cell>
          <cell r="O5" t="str">
            <v>30.134.1020</v>
          </cell>
          <cell r="P5" t="str">
            <v>Карбюратор NB-PWK 34J игла A2 Холостой ход с ручной регулировкой</v>
          </cell>
          <cell r="S5" t="str">
            <v>1.016.0543</v>
          </cell>
          <cell r="T5" t="str">
            <v>T5</v>
          </cell>
        </row>
        <row r="6">
          <cell r="I6" t="str">
            <v>30.135.0100</v>
          </cell>
          <cell r="J6" t="str">
            <v>化油器接口(含卡箍）</v>
          </cell>
          <cell r="K6" t="str">
            <v>QGJ-38mm-black 黑色(无标状态)</v>
          </cell>
          <cell r="L6" t="str">
            <v>套</v>
          </cell>
          <cell r="M6">
            <v>1</v>
          </cell>
          <cell r="O6" t="str">
            <v>30.135.0100</v>
          </cell>
          <cell r="P6" t="str">
            <v>Патрубок карбюратора</v>
          </cell>
          <cell r="S6" t="str">
            <v>1.016.027C</v>
          </cell>
          <cell r="T6" t="str">
            <v>T5</v>
          </cell>
        </row>
        <row r="7">
          <cell r="I7" t="str">
            <v>30.145.0280</v>
          </cell>
          <cell r="J7" t="str">
            <v>空滤器喉管(TS)</v>
          </cell>
          <cell r="K7" t="str">
            <v>BK250(Φ54配PWK34) 黑色(左出)</v>
          </cell>
          <cell r="L7" t="str">
            <v>个</v>
          </cell>
          <cell r="M7">
            <v>1</v>
          </cell>
          <cell r="O7" t="str">
            <v>30.145.0280</v>
          </cell>
          <cell r="P7" t="str">
            <v>Патрубок соединительный фильтр/карб. (конфузор)</v>
          </cell>
          <cell r="S7" t="str">
            <v xml:space="preserve"> </v>
          </cell>
          <cell r="T7" t="str">
            <v>T5</v>
          </cell>
        </row>
        <row r="8">
          <cell r="I8" t="str">
            <v>30.148.0060</v>
          </cell>
          <cell r="J8" t="str">
            <v>不锈钢抱箍</v>
          </cell>
          <cell r="K8" t="str">
            <v>Φ44-64 宽度9mm(德式)</v>
          </cell>
          <cell r="L8" t="str">
            <v>个</v>
          </cell>
          <cell r="M8">
            <v>1</v>
          </cell>
          <cell r="O8" t="str">
            <v>30.148.0060</v>
          </cell>
          <cell r="P8" t="str">
            <v>Хомут</v>
          </cell>
          <cell r="S8" t="str">
            <v>1.030.0050</v>
          </cell>
          <cell r="T8" t="str">
            <v>T5</v>
          </cell>
        </row>
        <row r="9">
          <cell r="I9" t="str">
            <v>30.146.0070</v>
          </cell>
          <cell r="J9" t="str">
            <v>空滤器滤芯</v>
          </cell>
          <cell r="K9" t="str">
            <v>KTM250(海绵)</v>
          </cell>
          <cell r="L9" t="str">
            <v>个</v>
          </cell>
          <cell r="M9">
            <v>1</v>
          </cell>
          <cell r="O9" t="str">
            <v>30.146.0070</v>
          </cell>
          <cell r="P9" t="str">
            <v>Фильтр воздушный К</v>
          </cell>
          <cell r="S9" t="str">
            <v xml:space="preserve"> </v>
          </cell>
          <cell r="T9" t="str">
            <v>T5</v>
          </cell>
        </row>
        <row r="10">
          <cell r="I10" t="str">
            <v>30.151.0050</v>
          </cell>
          <cell r="J10" t="str">
            <v>空滤器海绵支架</v>
          </cell>
          <cell r="K10" t="str">
            <v>KTM250</v>
          </cell>
          <cell r="L10" t="str">
            <v>个</v>
          </cell>
          <cell r="M10">
            <v>1</v>
          </cell>
          <cell r="O10" t="str">
            <v>30.151.0050</v>
          </cell>
          <cell r="P10" t="str">
            <v>Сетка противопожарная</v>
          </cell>
          <cell r="S10" t="str">
            <v xml:space="preserve"> </v>
          </cell>
          <cell r="T10" t="str">
            <v>T5</v>
          </cell>
        </row>
        <row r="11">
          <cell r="I11" t="str">
            <v>30.149.0040</v>
          </cell>
          <cell r="J11" t="str">
            <v>空滤器前盖</v>
          </cell>
          <cell r="K11" t="str">
            <v>KTM250 黑色</v>
          </cell>
          <cell r="L11" t="str">
            <v>个</v>
          </cell>
          <cell r="M11">
            <v>1</v>
          </cell>
          <cell r="O11" t="str">
            <v>30.149.0040</v>
          </cell>
          <cell r="P11" t="str">
            <v>Крышка воздушного фильтра передняя</v>
          </cell>
          <cell r="S11" t="str">
            <v xml:space="preserve"> </v>
          </cell>
          <cell r="T11" t="str">
            <v>T5</v>
          </cell>
        </row>
        <row r="12">
          <cell r="I12" t="str">
            <v>30.724.0300</v>
          </cell>
          <cell r="J12" t="str">
            <v>内挡</v>
          </cell>
          <cell r="K12" t="str">
            <v>KTM250 黑色(空滤后底板)</v>
          </cell>
          <cell r="L12" t="str">
            <v>块</v>
          </cell>
          <cell r="M12">
            <v>1</v>
          </cell>
          <cell r="O12" t="str">
            <v>30.724.0300</v>
          </cell>
          <cell r="P12" t="str">
            <v>Облицовка задняя внутренняя</v>
          </cell>
          <cell r="S12" t="str">
            <v xml:space="preserve"> </v>
          </cell>
          <cell r="T12" t="str">
            <v>T5</v>
          </cell>
        </row>
        <row r="13">
          <cell r="I13" t="str">
            <v>30.156.2850</v>
          </cell>
          <cell r="J13" t="str">
            <v>排气管</v>
          </cell>
          <cell r="K13" t="str">
            <v>X5配TYX300风冷不锈钢带增压包(口径配小六角 焊MOJO防烫片螺母)</v>
          </cell>
          <cell r="L13" t="str">
            <v>根</v>
          </cell>
          <cell r="M13">
            <v>1</v>
          </cell>
          <cell r="O13" t="str">
            <v>30.156.2850</v>
          </cell>
          <cell r="P13" t="str">
            <v>Труба выпускная</v>
          </cell>
          <cell r="S13" t="str">
            <v xml:space="preserve"> </v>
          </cell>
          <cell r="T13" t="str">
            <v>T5</v>
          </cell>
        </row>
        <row r="14">
          <cell r="I14" t="str">
            <v>30.155.0555</v>
          </cell>
          <cell r="J14" t="str">
            <v>排气筒</v>
          </cell>
          <cell r="K14" t="str">
            <v>X5双耳支架 小六角不锈钢筒体(含附件)</v>
          </cell>
          <cell r="L14" t="str">
            <v>个</v>
          </cell>
          <cell r="M14">
            <v>1</v>
          </cell>
          <cell r="O14" t="str">
            <v>30.155.0555</v>
          </cell>
          <cell r="P14" t="str">
            <v>Глушитель</v>
          </cell>
          <cell r="S14" t="str">
            <v xml:space="preserve"> </v>
          </cell>
          <cell r="T14" t="str">
            <v>T5</v>
          </cell>
        </row>
        <row r="15">
          <cell r="I15" t="str">
            <v>30.152.0100</v>
          </cell>
          <cell r="J15" t="str">
            <v>防烫片</v>
          </cell>
          <cell r="K15" t="str">
            <v>自制MOJO抛丸 不锈钢(304)</v>
          </cell>
          <cell r="L15" t="str">
            <v>个</v>
          </cell>
          <cell r="M15">
            <v>1</v>
          </cell>
          <cell r="O15" t="str">
            <v>30.152.0100</v>
          </cell>
          <cell r="P15" t="str">
            <v>Накладка выхлопной трубы защитная</v>
          </cell>
          <cell r="S15" t="str">
            <v>1.081.0080</v>
          </cell>
          <cell r="T15" t="str">
            <v>T5</v>
          </cell>
        </row>
        <row r="16">
          <cell r="I16" t="str">
            <v>30.501.0110</v>
          </cell>
          <cell r="J16" t="str">
            <v>铝变径管车把</v>
          </cell>
          <cell r="K16" t="str">
            <v>800-810 黑色 Φ28.5x22.2(BSE-2)</v>
          </cell>
          <cell r="L16" t="str">
            <v>根</v>
          </cell>
          <cell r="M16">
            <v>1</v>
          </cell>
          <cell r="O16" t="str">
            <v>30.501.0110</v>
          </cell>
          <cell r="P16" t="str">
            <v>Руль 800-810 28мм алюм черный</v>
          </cell>
          <cell r="S16" t="str">
            <v>4.010.0271</v>
          </cell>
          <cell r="T16" t="str">
            <v>T5</v>
          </cell>
        </row>
        <row r="17">
          <cell r="I17" t="str">
            <v>30.901.0090</v>
          </cell>
          <cell r="J17" t="str">
            <v>扎带</v>
          </cell>
          <cell r="K17" t="str">
            <v>MOJO弹性 75mm</v>
          </cell>
          <cell r="L17" t="str">
            <v>根</v>
          </cell>
          <cell r="M17">
            <v>4</v>
          </cell>
          <cell r="O17" t="str">
            <v>30.901.0090</v>
          </cell>
          <cell r="P17" t="str">
            <v>Стяжка кабельная</v>
          </cell>
          <cell r="S17" t="str">
            <v>8.010.0080</v>
          </cell>
          <cell r="T17" t="str">
            <v>T5</v>
          </cell>
        </row>
        <row r="18">
          <cell r="I18" t="str">
            <v>30.510.0100</v>
          </cell>
          <cell r="J18" t="str">
            <v>方向轴</v>
          </cell>
          <cell r="K18" t="str">
            <v>BSK(278mm空心)调质HRC28-35</v>
          </cell>
          <cell r="L18" t="str">
            <v>根</v>
          </cell>
          <cell r="M18">
            <v>1</v>
          </cell>
          <cell r="O18" t="str">
            <v>30.510.0100</v>
          </cell>
          <cell r="P18" t="str">
            <v>Шток траверсы</v>
          </cell>
          <cell r="S18" t="str">
            <v>4.100.0100</v>
          </cell>
          <cell r="T18" t="str">
            <v>T5</v>
          </cell>
        </row>
        <row r="19">
          <cell r="I19" t="str">
            <v>30.506.0400</v>
          </cell>
          <cell r="J19" t="str">
            <v>上联板</v>
          </cell>
          <cell r="K19" t="str">
            <v>MOJO-250 Φ53x192亚光银色 轴孔φ23款</v>
          </cell>
          <cell r="L19" t="str">
            <v>块</v>
          </cell>
          <cell r="M19">
            <v>1</v>
          </cell>
          <cell r="O19" t="str">
            <v>30.506.0400</v>
          </cell>
          <cell r="P19" t="str">
            <v>Траверса верхняя</v>
          </cell>
          <cell r="S19" t="str">
            <v>4.060.0310</v>
          </cell>
          <cell r="T19" t="str">
            <v>T5</v>
          </cell>
        </row>
        <row r="20">
          <cell r="I20" t="str">
            <v>30.507.0500</v>
          </cell>
          <cell r="J20" t="str">
            <v>下联板</v>
          </cell>
          <cell r="K20" t="str">
            <v>MOJO-250 Φ58.5x192亚光银色 轴孔φ27款</v>
          </cell>
          <cell r="L20" t="str">
            <v>块</v>
          </cell>
          <cell r="M20">
            <v>1</v>
          </cell>
          <cell r="O20" t="str">
            <v>30.507.0500</v>
          </cell>
          <cell r="P20" t="str">
            <v>Траверса нижняя</v>
          </cell>
          <cell r="S20" t="str">
            <v>4.070.0280</v>
          </cell>
          <cell r="T20" t="str">
            <v>T5</v>
          </cell>
        </row>
        <row r="21">
          <cell r="I21" t="str">
            <v>30.508.0500</v>
          </cell>
          <cell r="J21" t="str">
            <v>上压块</v>
          </cell>
          <cell r="K21" t="str">
            <v>MOJO-250(单孔) Φ28.8 亚光银色</v>
          </cell>
          <cell r="L21" t="str">
            <v>块</v>
          </cell>
          <cell r="M21">
            <v>2</v>
          </cell>
          <cell r="O21" t="str">
            <v>30.508.0500</v>
          </cell>
          <cell r="P21" t="str">
            <v>Крепление руля верхнее</v>
          </cell>
          <cell r="S21" t="str">
            <v>4.080.0280</v>
          </cell>
          <cell r="T21" t="str">
            <v>T5</v>
          </cell>
        </row>
        <row r="22">
          <cell r="I22" t="str">
            <v>30.509.0700</v>
          </cell>
          <cell r="J22" t="str">
            <v>下压块</v>
          </cell>
          <cell r="K22" t="str">
            <v>MOJO-250(单孔) Φ28.8 亚光银色</v>
          </cell>
          <cell r="L22" t="str">
            <v>块</v>
          </cell>
          <cell r="M22">
            <v>2</v>
          </cell>
          <cell r="O22" t="str">
            <v>30.509.0700</v>
          </cell>
          <cell r="P22" t="str">
            <v>Крепление руля нижнее</v>
          </cell>
          <cell r="S22" t="str">
            <v>4.090.0300</v>
          </cell>
          <cell r="T22" t="str">
            <v>T5</v>
          </cell>
        </row>
        <row r="23">
          <cell r="I23" t="str">
            <v>30.825.5000</v>
          </cell>
          <cell r="J23" t="str">
            <v>台阶垫圈</v>
          </cell>
          <cell r="K23" t="str">
            <v>Φ26xΦ30x3镀白锌(BSE250压块专用)</v>
          </cell>
          <cell r="L23" t="str">
            <v>个</v>
          </cell>
          <cell r="M23">
            <v>4</v>
          </cell>
          <cell r="O23" t="str">
            <v>30.825.5000</v>
          </cell>
          <cell r="P23" t="str">
            <v>Шайба ступенчатая 26x30x3х12</v>
          </cell>
          <cell r="S23" t="str">
            <v>7.210.0340</v>
          </cell>
          <cell r="T23" t="str">
            <v>T5</v>
          </cell>
        </row>
        <row r="24">
          <cell r="I24" t="str">
            <v>30.755.0030</v>
          </cell>
          <cell r="J24" t="str">
            <v>橡胶缓冲块(TS)</v>
          </cell>
          <cell r="K24" t="str">
            <v>锥度BSE250方向器</v>
          </cell>
          <cell r="L24" t="str">
            <v>只</v>
          </cell>
          <cell r="M24">
            <v>4</v>
          </cell>
          <cell r="O24" t="str">
            <v>30.755.0030</v>
          </cell>
          <cell r="P24" t="str">
            <v>Демпфер руля 1 шт</v>
          </cell>
          <cell r="S24" t="str">
            <v>3.250.0030</v>
          </cell>
          <cell r="T24" t="str">
            <v>T5</v>
          </cell>
        </row>
        <row r="25">
          <cell r="I25" t="str">
            <v>30.839.0070</v>
          </cell>
          <cell r="J25" t="str">
            <v>锥度轴承</v>
          </cell>
          <cell r="K25" t="str">
            <v>Φ25xΦ52(30205)</v>
          </cell>
          <cell r="L25" t="str">
            <v>个</v>
          </cell>
          <cell r="M25">
            <v>2</v>
          </cell>
          <cell r="O25" t="str">
            <v>30.839.0070</v>
          </cell>
          <cell r="P25" t="str">
            <v>Подшипник 30205 роликовый конический 25x52</v>
          </cell>
          <cell r="S25" t="str">
            <v>7.350.0080</v>
          </cell>
          <cell r="T25" t="str">
            <v>T5</v>
          </cell>
        </row>
        <row r="26">
          <cell r="I26" t="str">
            <v>30.832.0020</v>
          </cell>
          <cell r="J26" t="str">
            <v>防尘盖(TS)</v>
          </cell>
          <cell r="K26" t="str">
            <v>J系列上下胶垫 内孔26(我司提供支架)</v>
          </cell>
          <cell r="L26" t="str">
            <v>个</v>
          </cell>
          <cell r="M26">
            <v>2</v>
          </cell>
          <cell r="O26" t="str">
            <v>30.832.0020</v>
          </cell>
          <cell r="P26" t="str">
            <v>Кольцо уплотнительное</v>
          </cell>
          <cell r="S26" t="str">
            <v>7.280.0021</v>
          </cell>
          <cell r="T26" t="str">
            <v>T5</v>
          </cell>
        </row>
        <row r="27">
          <cell r="I27" t="str">
            <v>30.831.0020</v>
          </cell>
          <cell r="J27" t="str">
            <v>锁紧螺母</v>
          </cell>
          <cell r="K27" t="str">
            <v>六槽M25x1x7 蓝白锌</v>
          </cell>
          <cell r="L27" t="str">
            <v>个</v>
          </cell>
          <cell r="M27">
            <v>1</v>
          </cell>
          <cell r="O27" t="str">
            <v>30.831.0020</v>
          </cell>
          <cell r="P27" t="str">
            <v>Гайка круглая M25x1x7</v>
          </cell>
          <cell r="S27" t="str">
            <v>7.270.0010</v>
          </cell>
          <cell r="T27" t="str">
            <v>T5</v>
          </cell>
        </row>
        <row r="28">
          <cell r="I28" t="str">
            <v>30.822.0090</v>
          </cell>
          <cell r="J28" t="str">
            <v>六角螺母</v>
          </cell>
          <cell r="K28" t="str">
            <v>M22镀白锌(30x12x22x1)</v>
          </cell>
          <cell r="L28" t="str">
            <v>个</v>
          </cell>
          <cell r="M28">
            <v>1</v>
          </cell>
          <cell r="O28" t="str">
            <v>30.822.0090</v>
          </cell>
          <cell r="P28" t="str">
            <v>Гайка рулевой колонки</v>
          </cell>
          <cell r="S28" t="str">
            <v>7.180.0070</v>
          </cell>
          <cell r="T28" t="str">
            <v>T5</v>
          </cell>
        </row>
        <row r="29">
          <cell r="I29" t="str">
            <v>30.249.0060</v>
          </cell>
          <cell r="J29" t="str">
            <v>油管卡扣支架</v>
          </cell>
          <cell r="K29" t="str">
            <v>高配J6 配CNC方向器 黑色</v>
          </cell>
          <cell r="L29" t="str">
            <v>个</v>
          </cell>
          <cell r="M29">
            <v>1</v>
          </cell>
          <cell r="O29" t="str">
            <v>30.249.0060</v>
          </cell>
          <cell r="P29" t="str">
            <v>Кронштейн направляющей переднего тормозного шланга</v>
          </cell>
          <cell r="S29" t="str">
            <v>3.750.0210</v>
          </cell>
          <cell r="T29" t="str">
            <v>T5</v>
          </cell>
        </row>
        <row r="30">
          <cell r="I30" t="str">
            <v>30.848.0060</v>
          </cell>
          <cell r="J30" t="str">
            <v>卡扣</v>
          </cell>
          <cell r="K30" t="str">
            <v>BSE250前刹车线 本色</v>
          </cell>
          <cell r="L30" t="str">
            <v>个</v>
          </cell>
          <cell r="M30">
            <v>1</v>
          </cell>
          <cell r="O30" t="str">
            <v>30.848.0060</v>
          </cell>
          <cell r="P30" t="str">
            <v>Крепление гидролинии</v>
          </cell>
          <cell r="S30" t="str">
            <v>7.430.0090</v>
          </cell>
          <cell r="T30" t="str">
            <v>T5</v>
          </cell>
        </row>
        <row r="31">
          <cell r="I31" t="str">
            <v>30.531.0215</v>
          </cell>
          <cell r="J31" t="str">
            <v>离合手柄</v>
          </cell>
          <cell r="K31" t="str">
            <v>T6 黑色带座手柄氧化白(不带风门) 带防水插线长350mm</v>
          </cell>
          <cell r="L31" t="str">
            <v>只</v>
          </cell>
          <cell r="M31">
            <v>1</v>
          </cell>
          <cell r="O31" t="str">
            <v>30.531.0215</v>
          </cell>
          <cell r="P31" t="str">
            <v>Рычаг сцепления</v>
          </cell>
          <cell r="S31" t="str">
            <v xml:space="preserve"> </v>
          </cell>
          <cell r="T31" t="str">
            <v>T5</v>
          </cell>
        </row>
        <row r="32">
          <cell r="I32" t="str">
            <v>30.513.0288</v>
          </cell>
          <cell r="J32" t="str">
            <v>离合线</v>
          </cell>
          <cell r="K32" t="str">
            <v>1050+135 黑色 带防护弹簧(不锈钢)</v>
          </cell>
          <cell r="L32" t="str">
            <v>根</v>
          </cell>
          <cell r="M32">
            <v>1</v>
          </cell>
          <cell r="O32" t="str">
            <v>30.513.0288</v>
          </cell>
          <cell r="P32" t="str">
            <v>Трос сцепления [1050+135]</v>
          </cell>
          <cell r="S32" t="str">
            <v xml:space="preserve"> </v>
          </cell>
          <cell r="T32" t="str">
            <v>T5</v>
          </cell>
        </row>
        <row r="33">
          <cell r="I33" t="str">
            <v>30.505.0120</v>
          </cell>
          <cell r="J33" t="str">
            <v>油门座</v>
          </cell>
          <cell r="K33" t="str">
            <v>尼比越野车 黑色铝(不含把芯)</v>
          </cell>
          <cell r="L33" t="str">
            <v>只</v>
          </cell>
          <cell r="M33">
            <v>1</v>
          </cell>
          <cell r="N33" t="str">
            <v>把芯扩孔安装护手</v>
          </cell>
          <cell r="O33" t="str">
            <v>30.505.0120</v>
          </cell>
          <cell r="P33" t="str">
            <v>Ручка газа Nibbi</v>
          </cell>
          <cell r="S33" t="str">
            <v xml:space="preserve"> </v>
          </cell>
          <cell r="T33" t="str">
            <v>T5</v>
          </cell>
        </row>
        <row r="34">
          <cell r="I34" t="str">
            <v>30.512.1570</v>
          </cell>
          <cell r="J34" t="str">
            <v>油门线</v>
          </cell>
          <cell r="K34" t="str">
            <v>1000+142双调 黑色弯头(042)</v>
          </cell>
          <cell r="L34" t="str">
            <v>根</v>
          </cell>
          <cell r="M34">
            <v>1</v>
          </cell>
          <cell r="O34" t="str">
            <v>30.512.1570</v>
          </cell>
          <cell r="P34" t="e">
            <v>#N/A</v>
          </cell>
          <cell r="S34" t="str">
            <v xml:space="preserve"> </v>
          </cell>
          <cell r="T34" t="str">
            <v>T5</v>
          </cell>
        </row>
        <row r="35">
          <cell r="I35" t="str">
            <v>30.503.0250</v>
          </cell>
          <cell r="J35" t="str">
            <v>把套</v>
          </cell>
          <cell r="K35" t="str">
            <v>尼比一体式 黑色(左右)含1#调节把芯</v>
          </cell>
          <cell r="L35" t="str">
            <v>付</v>
          </cell>
          <cell r="M35">
            <v>1</v>
          </cell>
          <cell r="O35" t="str">
            <v>30.503.0250</v>
          </cell>
          <cell r="P35" t="str">
            <v>Грипсы Nibbi Lock On (new)</v>
          </cell>
          <cell r="S35" t="str">
            <v xml:space="preserve"> </v>
          </cell>
          <cell r="T35" t="str">
            <v>T5</v>
          </cell>
        </row>
        <row r="36">
          <cell r="I36" t="str">
            <v>30.617.0020</v>
          </cell>
          <cell r="J36" t="str">
            <v>开关</v>
          </cell>
          <cell r="K36" t="str">
            <v>红色一点式熄火(防水) 线长650mm</v>
          </cell>
          <cell r="L36" t="str">
            <v>个</v>
          </cell>
          <cell r="M36">
            <v>1</v>
          </cell>
          <cell r="O36" t="str">
            <v>30.617.0020</v>
          </cell>
          <cell r="P36" t="str">
            <v>Кнопка выключения двигателя</v>
          </cell>
          <cell r="S36" t="str">
            <v>5.130.0030</v>
          </cell>
          <cell r="T36" t="str">
            <v>T5</v>
          </cell>
        </row>
        <row r="37">
          <cell r="I37" t="str">
            <v>30.617.0050</v>
          </cell>
          <cell r="J37" t="str">
            <v>开关</v>
          </cell>
          <cell r="K37" t="str">
            <v>黄色一点式启动(防水) 线长650mm</v>
          </cell>
          <cell r="L37" t="str">
            <v>个</v>
          </cell>
          <cell r="M37">
            <v>1</v>
          </cell>
          <cell r="O37" t="str">
            <v>30.617.0050</v>
          </cell>
          <cell r="P37" t="str">
            <v>Кнопка включения двигателя</v>
          </cell>
          <cell r="S37" t="str">
            <v>5.130.0050</v>
          </cell>
          <cell r="T37" t="str">
            <v>T5</v>
          </cell>
        </row>
        <row r="38">
          <cell r="I38" t="str">
            <v>30.201.3452</v>
          </cell>
          <cell r="J38" t="str">
            <v>X5/X6车架(水冷TY250-SR)</v>
          </cell>
          <cell r="K38" t="str">
            <v>黑色 BK250车头管带铭牌孔 前限7#抬高(配刀型铝平叉)</v>
          </cell>
          <cell r="L38" t="str">
            <v>个</v>
          </cell>
          <cell r="M38">
            <v>1</v>
          </cell>
          <cell r="O38" t="str">
            <v>30.201.3452</v>
          </cell>
          <cell r="P38" t="str">
            <v>Рама</v>
          </cell>
          <cell r="S38" t="str">
            <v xml:space="preserve"> </v>
          </cell>
          <cell r="T38" t="str">
            <v>T5</v>
          </cell>
        </row>
        <row r="39">
          <cell r="I39" t="str">
            <v>30.756.0120</v>
          </cell>
          <cell r="J39" t="str">
            <v>圆管塞</v>
          </cell>
          <cell r="K39" t="str">
            <v>Φ45橡胶黑色</v>
          </cell>
          <cell r="L39" t="str">
            <v>个</v>
          </cell>
          <cell r="M39">
            <v>2</v>
          </cell>
          <cell r="O39" t="str">
            <v>30.756.0120</v>
          </cell>
          <cell r="P39" t="str">
            <v>Заглушка резиновая</v>
          </cell>
          <cell r="S39" t="str">
            <v xml:space="preserve"> </v>
          </cell>
          <cell r="T39" t="str">
            <v>T5</v>
          </cell>
        </row>
        <row r="40">
          <cell r="I40" t="str">
            <v>30.213.1000</v>
          </cell>
          <cell r="J40" t="str">
            <v>发动机底板</v>
          </cell>
          <cell r="K40" t="str">
            <v>CRF黑色(含小片)</v>
          </cell>
          <cell r="L40" t="str">
            <v>套</v>
          </cell>
          <cell r="M40">
            <v>1</v>
          </cell>
          <cell r="O40" t="str">
            <v>30.213.1000</v>
          </cell>
          <cell r="P40" t="str">
            <v>Защита двигателя</v>
          </cell>
          <cell r="S40" t="str">
            <v xml:space="preserve"> </v>
          </cell>
          <cell r="T40" t="str">
            <v>T5</v>
          </cell>
        </row>
        <row r="41">
          <cell r="I41" t="str">
            <v>30.707.0050</v>
          </cell>
          <cell r="J41" t="str">
            <v>车架保护片(TS)</v>
          </cell>
          <cell r="K41" t="str">
            <v>BK250(左右) 黑色</v>
          </cell>
          <cell r="L41" t="str">
            <v>付</v>
          </cell>
          <cell r="M41">
            <v>1</v>
          </cell>
          <cell r="O41" t="str">
            <v>30.707.0050</v>
          </cell>
          <cell r="P41" t="str">
            <v>Накладки рамы боковые (L+R)</v>
          </cell>
          <cell r="S41" t="str">
            <v xml:space="preserve"> </v>
          </cell>
          <cell r="T41" t="str">
            <v>T5</v>
          </cell>
        </row>
        <row r="42">
          <cell r="I42" t="str">
            <v>30.214.0212</v>
          </cell>
          <cell r="J42" t="str">
            <v>发动机后吊挂</v>
          </cell>
          <cell r="K42" t="str">
            <v>BK250 黑色</v>
          </cell>
          <cell r="L42" t="str">
            <v>根</v>
          </cell>
          <cell r="M42">
            <v>1</v>
          </cell>
          <cell r="O42" t="str">
            <v>30.214.0212</v>
          </cell>
          <cell r="P42" t="str">
            <v>Маятник подвески двигателя, черный</v>
          </cell>
          <cell r="S42" t="str">
            <v xml:space="preserve"> </v>
          </cell>
          <cell r="T42" t="str">
            <v>T5</v>
          </cell>
        </row>
        <row r="43">
          <cell r="I43" t="str">
            <v>30.443.0050</v>
          </cell>
          <cell r="J43" t="str">
            <v>铝后尾架</v>
          </cell>
          <cell r="K43" t="str">
            <v>BK250 喷砂亚光银色</v>
          </cell>
          <cell r="L43" t="str">
            <v>个</v>
          </cell>
          <cell r="M43">
            <v>1</v>
          </cell>
          <cell r="O43" t="str">
            <v>30.443.0050</v>
          </cell>
          <cell r="P43" t="str">
            <v>Подрамник алюминий</v>
          </cell>
          <cell r="S43" t="str">
            <v xml:space="preserve"> </v>
          </cell>
          <cell r="T43" t="str">
            <v>T5</v>
          </cell>
        </row>
        <row r="44">
          <cell r="I44" t="str">
            <v>30.247.0060</v>
          </cell>
          <cell r="J44" t="str">
            <v>点火器固定片</v>
          </cell>
          <cell r="K44" t="str">
            <v>三合一车架 黑色</v>
          </cell>
          <cell r="L44" t="str">
            <v>个</v>
          </cell>
          <cell r="M44">
            <v>1</v>
          </cell>
          <cell r="O44" t="str">
            <v>30.247.0060</v>
          </cell>
          <cell r="P44" t="str">
            <v>Кронштейн</v>
          </cell>
          <cell r="S44" t="str">
            <v xml:space="preserve"> </v>
          </cell>
          <cell r="T44" t="str">
            <v>T5</v>
          </cell>
        </row>
        <row r="45">
          <cell r="I45" t="str">
            <v>30.448.0150</v>
          </cell>
          <cell r="J45" t="str">
            <v>脚蹬</v>
          </cell>
          <cell r="K45" t="str">
            <v>BSE款 CNC红色</v>
          </cell>
          <cell r="L45" t="str">
            <v>付</v>
          </cell>
          <cell r="M45">
            <v>1</v>
          </cell>
          <cell r="O45" t="str">
            <v>30.448.0150</v>
          </cell>
          <cell r="P45" t="str">
            <v>Подножки CNC красный</v>
          </cell>
          <cell r="S45" t="str">
            <v xml:space="preserve"> </v>
          </cell>
          <cell r="T45" t="str">
            <v>T5</v>
          </cell>
        </row>
        <row r="46">
          <cell r="I46" t="str">
            <v>30.858.0110</v>
          </cell>
          <cell r="J46" t="str">
            <v>脚蹬扭簧</v>
          </cell>
          <cell r="K46" t="str">
            <v>铸钢CRF款(左) 电泳</v>
          </cell>
          <cell r="L46" t="str">
            <v>只</v>
          </cell>
          <cell r="M46">
            <v>1</v>
          </cell>
          <cell r="O46" t="str">
            <v>30.858.0110</v>
          </cell>
          <cell r="P46" t="str">
            <v>Пружина подножки левая z</v>
          </cell>
          <cell r="S46" t="str">
            <v>3.590.0070</v>
          </cell>
          <cell r="T46" t="str">
            <v>T5</v>
          </cell>
        </row>
        <row r="47">
          <cell r="I47" t="str">
            <v>30.858.0120</v>
          </cell>
          <cell r="J47" t="str">
            <v>脚蹬扭簧</v>
          </cell>
          <cell r="K47" t="str">
            <v>铸钢CRF款(右) 电泳</v>
          </cell>
          <cell r="L47" t="str">
            <v>只</v>
          </cell>
          <cell r="M47">
            <v>1</v>
          </cell>
          <cell r="O47" t="str">
            <v>30.858.0120</v>
          </cell>
          <cell r="P47" t="str">
            <v>Пружина подножки правая z</v>
          </cell>
          <cell r="S47" t="str">
            <v xml:space="preserve"> </v>
          </cell>
          <cell r="T47" t="str">
            <v>T5</v>
          </cell>
        </row>
        <row r="48">
          <cell r="I48" t="str">
            <v>30.528.0020</v>
          </cell>
          <cell r="J48" t="str">
            <v>铝脚刹杆</v>
          </cell>
          <cell r="K48" t="str">
            <v>BK-5#(MOJO) 亚银(不带头)</v>
          </cell>
          <cell r="L48" t="str">
            <v>根</v>
          </cell>
          <cell r="M48">
            <v>1</v>
          </cell>
          <cell r="O48" t="str">
            <v>30.528.0020</v>
          </cell>
          <cell r="P48" t="str">
            <v>Педаль тормоза алюм Т</v>
          </cell>
          <cell r="S48" t="str">
            <v xml:space="preserve"> </v>
          </cell>
          <cell r="T48" t="str">
            <v>T5</v>
          </cell>
        </row>
        <row r="49">
          <cell r="I49" t="str">
            <v>30.843.0020</v>
          </cell>
          <cell r="J49" t="str">
            <v>全封闭轴承</v>
          </cell>
          <cell r="K49" t="str">
            <v>6000</v>
          </cell>
          <cell r="L49" t="str">
            <v>个</v>
          </cell>
          <cell r="M49">
            <v>2</v>
          </cell>
          <cell r="O49" t="str">
            <v>30.843.0020</v>
          </cell>
          <cell r="P49" t="str">
            <v>Подшипник 6000</v>
          </cell>
          <cell r="S49" t="str">
            <v xml:space="preserve"> </v>
          </cell>
          <cell r="T49" t="str">
            <v>T5</v>
          </cell>
        </row>
        <row r="50">
          <cell r="I50" t="str">
            <v>30.259.0020</v>
          </cell>
          <cell r="J50" t="str">
            <v>脚刹杆头</v>
          </cell>
          <cell r="K50" t="str">
            <v>铁 BSK加长款 银色</v>
          </cell>
          <cell r="L50" t="str">
            <v>个</v>
          </cell>
          <cell r="M50">
            <v>1</v>
          </cell>
          <cell r="O50" t="str">
            <v>30.259.0020</v>
          </cell>
          <cell r="P50" t="str">
            <v>Площадка нажимная педали тормоза</v>
          </cell>
          <cell r="S50" t="str">
            <v xml:space="preserve"> </v>
          </cell>
          <cell r="T50" t="str">
            <v>T5</v>
          </cell>
        </row>
        <row r="51">
          <cell r="I51" t="str">
            <v>30.860.0060</v>
          </cell>
          <cell r="J51" t="str">
            <v>脚刹杆弹簧</v>
          </cell>
          <cell r="K51" t="str">
            <v>B4(总长47)</v>
          </cell>
          <cell r="L51" t="str">
            <v>根</v>
          </cell>
          <cell r="M51">
            <v>1</v>
          </cell>
          <cell r="O51" t="str">
            <v>30.860.0060</v>
          </cell>
          <cell r="P51" t="str">
            <v>Пружина заднего тормоза</v>
          </cell>
          <cell r="S51" t="str">
            <v>4.270.0050</v>
          </cell>
          <cell r="T51" t="str">
            <v>T5</v>
          </cell>
        </row>
        <row r="52">
          <cell r="I52" t="str">
            <v>30.219.0070</v>
          </cell>
          <cell r="J52" t="str">
            <v>边支撑固定座</v>
          </cell>
          <cell r="K52" t="str">
            <v>BK250边支撑 黑色</v>
          </cell>
          <cell r="L52" t="str">
            <v>个</v>
          </cell>
          <cell r="M52">
            <v>1</v>
          </cell>
          <cell r="O52" t="str">
            <v>30.219.0070</v>
          </cell>
          <cell r="P52" t="str">
            <v>Крепление боковой подножки</v>
          </cell>
          <cell r="S52" t="str">
            <v xml:space="preserve"> </v>
          </cell>
          <cell r="T52" t="str">
            <v>T5</v>
          </cell>
        </row>
        <row r="53">
          <cell r="I53" t="str">
            <v>30.220.0200</v>
          </cell>
          <cell r="J53" t="str">
            <v>边支撑</v>
          </cell>
          <cell r="K53" t="str">
            <v>350mm变径黑色宽头(J10专用)</v>
          </cell>
          <cell r="L53" t="str">
            <v>个</v>
          </cell>
          <cell r="M53">
            <v>1</v>
          </cell>
          <cell r="O53" t="str">
            <v>30.220.0200</v>
          </cell>
          <cell r="P53" t="str">
            <v>Подножка боковая 350 мм</v>
          </cell>
          <cell r="S53" t="str">
            <v>3.610.0209</v>
          </cell>
          <cell r="T53" t="str">
            <v>T5</v>
          </cell>
        </row>
        <row r="54">
          <cell r="I54" t="str">
            <v>30.859.0010</v>
          </cell>
          <cell r="J54" t="str">
            <v>边支撑弹簧</v>
          </cell>
          <cell r="K54" t="str">
            <v>90mm</v>
          </cell>
          <cell r="L54" t="str">
            <v>个</v>
          </cell>
          <cell r="M54">
            <v>1</v>
          </cell>
          <cell r="O54" t="str">
            <v>30.859.0010</v>
          </cell>
          <cell r="P54" t="str">
            <v>Пружина боковой подставки</v>
          </cell>
          <cell r="S54" t="str">
            <v>3.620.0010</v>
          </cell>
          <cell r="T54" t="str">
            <v>T5</v>
          </cell>
        </row>
        <row r="55">
          <cell r="I55" t="str">
            <v>30.252.0070</v>
          </cell>
          <cell r="J55" t="str">
            <v>涨紧轮固定焊接组件</v>
          </cell>
          <cell r="K55" t="str">
            <v>BK250 黑色</v>
          </cell>
          <cell r="L55" t="str">
            <v>个</v>
          </cell>
          <cell r="M55">
            <v>1</v>
          </cell>
          <cell r="O55" t="str">
            <v>30.252.0070</v>
          </cell>
          <cell r="P55" t="str">
            <v>Натяжитель цепи привода</v>
          </cell>
          <cell r="S55" t="str">
            <v xml:space="preserve"> </v>
          </cell>
          <cell r="T55" t="str">
            <v>T5</v>
          </cell>
        </row>
        <row r="56">
          <cell r="I56" t="str">
            <v>30.305.0020</v>
          </cell>
          <cell r="J56" t="str">
            <v>涨紧轮</v>
          </cell>
          <cell r="K56" t="str">
            <v>BSE MOTO 黑色橡胶中凸(耐磨)</v>
          </cell>
          <cell r="L56" t="str">
            <v>个</v>
          </cell>
          <cell r="M56">
            <v>1</v>
          </cell>
          <cell r="O56" t="str">
            <v>30.305.0020</v>
          </cell>
          <cell r="P56" t="str">
            <v>Ролик цепи нижний</v>
          </cell>
          <cell r="S56" t="str">
            <v>2.060.0016</v>
          </cell>
          <cell r="T56" t="str">
            <v>T5</v>
          </cell>
        </row>
        <row r="57">
          <cell r="I57" t="str">
            <v>30.843.0210</v>
          </cell>
          <cell r="J57" t="str">
            <v>全封闭轴承</v>
          </cell>
          <cell r="K57" t="str">
            <v>6900</v>
          </cell>
          <cell r="L57" t="str">
            <v>个</v>
          </cell>
          <cell r="M57">
            <v>4</v>
          </cell>
          <cell r="O57" t="str">
            <v>30.843.0210</v>
          </cell>
          <cell r="P57" t="str">
            <v>Подшипник 6900 подножки</v>
          </cell>
          <cell r="S57" t="str">
            <v>7.390.0200</v>
          </cell>
          <cell r="T57" t="str">
            <v>T5</v>
          </cell>
        </row>
        <row r="58">
          <cell r="I58" t="str">
            <v>30.305.0010</v>
          </cell>
          <cell r="J58" t="str">
            <v>涨紧轮(TS)</v>
          </cell>
          <cell r="K58" t="str">
            <v>BSE MOTO 黑色</v>
          </cell>
          <cell r="L58" t="str">
            <v>个</v>
          </cell>
          <cell r="M58">
            <v>1</v>
          </cell>
          <cell r="O58" t="str">
            <v>30.305.0010</v>
          </cell>
          <cell r="P58" t="str">
            <v>Ролик цепи верхний</v>
          </cell>
          <cell r="S58" t="str">
            <v>2.060.0010</v>
          </cell>
          <cell r="T58" t="str">
            <v>T5</v>
          </cell>
        </row>
        <row r="59">
          <cell r="I59" t="str">
            <v>30.439.0125</v>
          </cell>
          <cell r="J59" t="str">
            <v>刀型铝平叉</v>
          </cell>
          <cell r="K59" t="str">
            <v>18寸(2015款BSE250铝车架)含滚针轴承 喷砂阳极黑色</v>
          </cell>
          <cell r="L59" t="str">
            <v>个</v>
          </cell>
          <cell r="M59">
            <v>1</v>
          </cell>
          <cell r="O59" t="str">
            <v>30.439.0125</v>
          </cell>
          <cell r="P59" t="str">
            <v>Маятник 18" алюминий чёрный</v>
          </cell>
          <cell r="S59" t="str">
            <v xml:space="preserve"> </v>
          </cell>
          <cell r="T59" t="str">
            <v>T5</v>
          </cell>
        </row>
        <row r="60">
          <cell r="I60" t="str">
            <v>30.825.1055</v>
          </cell>
          <cell r="J60" t="str">
            <v>平垫圈</v>
          </cell>
          <cell r="K60" t="str">
            <v>Φ17xΦ26x2 黑色(激光切割)</v>
          </cell>
          <cell r="L60" t="str">
            <v>个</v>
          </cell>
          <cell r="M60">
            <v>1</v>
          </cell>
          <cell r="N60" t="str">
            <v>平叉轴1</v>
          </cell>
          <cell r="O60" t="str">
            <v>30.825.1055</v>
          </cell>
          <cell r="P60" t="str">
            <v>Шайба 17x26x2</v>
          </cell>
          <cell r="S60" t="str">
            <v xml:space="preserve"> </v>
          </cell>
          <cell r="T60" t="str">
            <v>T5</v>
          </cell>
        </row>
        <row r="61">
          <cell r="I61" t="str">
            <v>30.841.0020</v>
          </cell>
          <cell r="J61" t="str">
            <v>平面推力轴承</v>
          </cell>
          <cell r="K61" t="str">
            <v>Φ22xΦ36x6</v>
          </cell>
          <cell r="L61" t="str">
            <v>个</v>
          </cell>
          <cell r="M61">
            <v>2</v>
          </cell>
          <cell r="O61" t="str">
            <v>30.841.0020</v>
          </cell>
          <cell r="P61" t="str">
            <v>Подшипник игольчатый упорный d22xd36x6</v>
          </cell>
          <cell r="S61" t="str">
            <v>7.370.0020</v>
          </cell>
          <cell r="T61" t="str">
            <v>T5</v>
          </cell>
        </row>
        <row r="62">
          <cell r="I62" t="str">
            <v>30.837.0120</v>
          </cell>
          <cell r="J62" t="str">
            <v>骨架油封</v>
          </cell>
          <cell r="K62" t="str">
            <v>Φ22x29x4</v>
          </cell>
          <cell r="L62" t="str">
            <v>只</v>
          </cell>
          <cell r="M62">
            <v>2</v>
          </cell>
          <cell r="O62" t="str">
            <v>30.837.0120</v>
          </cell>
          <cell r="P62" t="str">
            <v>Сальник 22x29x4</v>
          </cell>
          <cell r="S62" t="str">
            <v>7.330.0031</v>
          </cell>
          <cell r="T62" t="str">
            <v>T5</v>
          </cell>
        </row>
        <row r="63">
          <cell r="I63" t="str">
            <v>30.837.0140</v>
          </cell>
          <cell r="J63" t="str">
            <v>骨架油封</v>
          </cell>
          <cell r="K63" t="str">
            <v>Φ28x37x5</v>
          </cell>
          <cell r="L63" t="str">
            <v>只</v>
          </cell>
          <cell r="M63">
            <v>2</v>
          </cell>
          <cell r="O63" t="str">
            <v>30.837.0140</v>
          </cell>
          <cell r="P63" t="str">
            <v>Сальник 28x37x5</v>
          </cell>
          <cell r="S63" t="str">
            <v>7.330.0061</v>
          </cell>
          <cell r="T63" t="str">
            <v>T5</v>
          </cell>
        </row>
        <row r="64">
          <cell r="I64" t="str">
            <v>30.856.0350</v>
          </cell>
          <cell r="J64" t="str">
            <v>刀型铝平叉台阶衬套</v>
          </cell>
          <cell r="K64" t="str">
            <v>Ф23.5xФ12x18.5-Ф16x13.5mm(浩旭）镀白锌</v>
          </cell>
          <cell r="L64" t="str">
            <v>个</v>
          </cell>
          <cell r="M64">
            <v>2</v>
          </cell>
          <cell r="O64" t="str">
            <v>30.856.0350</v>
          </cell>
          <cell r="P64" t="str">
            <v>Втулка 16x13x18-12</v>
          </cell>
          <cell r="S64" t="str">
            <v>3.340.0370</v>
          </cell>
          <cell r="T64" t="str">
            <v>T5</v>
          </cell>
        </row>
        <row r="65">
          <cell r="I65" t="str">
            <v>30.856.0175</v>
          </cell>
          <cell r="J65" t="str">
            <v>刀型铝平叉台阶外衬套</v>
          </cell>
          <cell r="K65" t="str">
            <v>Φ28xΦ17x12.5mm BK250 镀白锌</v>
          </cell>
          <cell r="L65" t="str">
            <v>个</v>
          </cell>
          <cell r="M65">
            <v>2</v>
          </cell>
          <cell r="O65" t="str">
            <v>30.856.0175</v>
          </cell>
          <cell r="P65" t="str">
            <v>Втулка 28x17x12,5</v>
          </cell>
          <cell r="S65" t="str">
            <v xml:space="preserve"> </v>
          </cell>
          <cell r="T65" t="str">
            <v>T5</v>
          </cell>
        </row>
        <row r="66">
          <cell r="I66" t="str">
            <v>30.856.0110</v>
          </cell>
          <cell r="J66" t="str">
            <v>铝平叉右隔套(BSE250铝车架)</v>
          </cell>
          <cell r="K66" t="str">
            <v>Ф22xФ17x49mm J6 轴承钢</v>
          </cell>
          <cell r="L66" t="str">
            <v>个</v>
          </cell>
          <cell r="M66">
            <v>2</v>
          </cell>
          <cell r="O66" t="str">
            <v>30.856.0110</v>
          </cell>
          <cell r="P66" t="str">
            <v>Втулка 17x22x49</v>
          </cell>
          <cell r="S66" t="str">
            <v>3.340.0072</v>
          </cell>
          <cell r="T66" t="str">
            <v>T5</v>
          </cell>
        </row>
        <row r="67">
          <cell r="I67" t="str">
            <v>30.759.0040</v>
          </cell>
          <cell r="J67" t="str">
            <v>平叉护套(TS)</v>
          </cell>
          <cell r="K67" t="str">
            <v>MOJO 黑色橡胶(耐磨)</v>
          </cell>
          <cell r="L67" t="str">
            <v>个</v>
          </cell>
          <cell r="M67">
            <v>1</v>
          </cell>
          <cell r="O67" t="str">
            <v>30.759.0040</v>
          </cell>
          <cell r="P67" t="str">
            <v>Слайдер цепи черный</v>
          </cell>
          <cell r="S67" t="str">
            <v>3.350.0026</v>
          </cell>
          <cell r="T67" t="str">
            <v>T5</v>
          </cell>
        </row>
        <row r="68">
          <cell r="I68" t="str">
            <v>30.206.0020</v>
          </cell>
          <cell r="J68" t="str">
            <v>MOJO平叉护套垫片</v>
          </cell>
          <cell r="K68" t="str">
            <v>椭圆形(电镀)</v>
          </cell>
          <cell r="L68" t="str">
            <v>个</v>
          </cell>
          <cell r="M68">
            <v>4</v>
          </cell>
          <cell r="N68" t="str">
            <v>平叉2/底板2</v>
          </cell>
          <cell r="O68" t="str">
            <v>30.206.0020</v>
          </cell>
          <cell r="P68" t="str">
            <v>Прокладка овальная</v>
          </cell>
          <cell r="S68" t="str">
            <v>3.350.0070</v>
          </cell>
          <cell r="T68" t="str">
            <v>T5</v>
          </cell>
        </row>
        <row r="69">
          <cell r="I69" t="str">
            <v>30.205.0010</v>
          </cell>
          <cell r="J69" t="str">
            <v>平叉挡片</v>
          </cell>
          <cell r="K69" t="str">
            <v>新刀型铝平叉(白锌)</v>
          </cell>
          <cell r="L69" t="str">
            <v>个</v>
          </cell>
          <cell r="M69">
            <v>2</v>
          </cell>
          <cell r="O69" t="str">
            <v>30.205.0010</v>
          </cell>
          <cell r="P69" t="str">
            <v>Прокладка задней оси</v>
          </cell>
          <cell r="S69" t="str">
            <v>3.350.0051</v>
          </cell>
          <cell r="T69" t="str">
            <v>T5</v>
          </cell>
        </row>
        <row r="70">
          <cell r="I70" t="str">
            <v>30.442.0320</v>
          </cell>
          <cell r="J70" t="str">
            <v>铝千斤片</v>
          </cell>
          <cell r="K70" t="str">
            <v>BSE250亚银(左沉)</v>
          </cell>
          <cell r="L70" t="str">
            <v>只</v>
          </cell>
          <cell r="M70">
            <v>1</v>
          </cell>
          <cell r="O70" t="str">
            <v>30.442.0320</v>
          </cell>
          <cell r="P70" t="str">
            <v>Корпус натяжителя цепи</v>
          </cell>
          <cell r="S70" t="str">
            <v>3.690.0110</v>
          </cell>
          <cell r="T70" t="str">
            <v>T5</v>
          </cell>
        </row>
        <row r="71">
          <cell r="I71" t="str">
            <v>30.442.0330</v>
          </cell>
          <cell r="J71" t="str">
            <v>铝千斤片</v>
          </cell>
          <cell r="K71" t="str">
            <v>BSE250亚银(右)</v>
          </cell>
          <cell r="L71" t="str">
            <v>只</v>
          </cell>
          <cell r="M71">
            <v>1</v>
          </cell>
          <cell r="O71" t="str">
            <v>30.442.0330</v>
          </cell>
          <cell r="P71" t="str">
            <v>Корпус натяжителя цепи</v>
          </cell>
          <cell r="S71" t="str">
            <v>3.690.0111</v>
          </cell>
          <cell r="T71" t="str">
            <v>T5</v>
          </cell>
        </row>
        <row r="72">
          <cell r="I72" t="str">
            <v>30.848.0030</v>
          </cell>
          <cell r="J72" t="str">
            <v>后刹管夹(TS)</v>
          </cell>
          <cell r="K72" t="str">
            <v>BSE250 双孔φ12 本色 (BSE250-24)</v>
          </cell>
          <cell r="L72" t="str">
            <v>个</v>
          </cell>
          <cell r="M72">
            <v>2</v>
          </cell>
          <cell r="O72" t="str">
            <v>30.848.0030</v>
          </cell>
          <cell r="P72" t="str">
            <v>Зажим задней тормозной трубки</v>
          </cell>
          <cell r="S72" t="str">
            <v>7.430.0030</v>
          </cell>
          <cell r="T72" t="str">
            <v>T5</v>
          </cell>
        </row>
        <row r="73">
          <cell r="I73" t="str">
            <v>30.306.0040</v>
          </cell>
          <cell r="J73" t="str">
            <v>调链器</v>
          </cell>
          <cell r="K73" t="str">
            <v>新款J5(左右)</v>
          </cell>
          <cell r="L73" t="str">
            <v>套</v>
          </cell>
          <cell r="M73">
            <v>1</v>
          </cell>
          <cell r="O73" t="str">
            <v>30.306.0040</v>
          </cell>
          <cell r="P73" t="str">
            <v>Ловушка цепи - резиновая часть</v>
          </cell>
          <cell r="S73" t="str">
            <v>2.100.0090</v>
          </cell>
          <cell r="T73" t="str">
            <v>T5</v>
          </cell>
        </row>
        <row r="74">
          <cell r="I74" t="str">
            <v>30.307.0010</v>
          </cell>
          <cell r="J74" t="str">
            <v>调链器保护罩</v>
          </cell>
          <cell r="K74" t="str">
            <v>CRF250款(型材加工) 氧化银色</v>
          </cell>
          <cell r="L74" t="str">
            <v>个</v>
          </cell>
          <cell r="M74">
            <v>1</v>
          </cell>
          <cell r="O74" t="str">
            <v>30.307.0010</v>
          </cell>
          <cell r="P74" t="str">
            <v>Ловушка цепи алюм серебро</v>
          </cell>
          <cell r="S74" t="str">
            <v>2.110.0027</v>
          </cell>
          <cell r="T74" t="str">
            <v>T5</v>
          </cell>
        </row>
        <row r="75">
          <cell r="I75" t="str">
            <v>30.417.0030</v>
          </cell>
          <cell r="J75" t="str">
            <v>摇架叉</v>
          </cell>
          <cell r="K75" t="str">
            <v>BK-5#(MOJO)U形 亚银</v>
          </cell>
          <cell r="L75" t="str">
            <v>个</v>
          </cell>
          <cell r="M75">
            <v>1</v>
          </cell>
          <cell r="O75" t="str">
            <v>30.417.0030</v>
          </cell>
          <cell r="P75" t="str">
            <v>Качалка прогрессии U-образная</v>
          </cell>
          <cell r="S75" t="str">
            <v xml:space="preserve"> </v>
          </cell>
          <cell r="T75" t="str">
            <v>T5</v>
          </cell>
        </row>
        <row r="76">
          <cell r="I76" t="str">
            <v>30.856.0320</v>
          </cell>
          <cell r="J76" t="str">
            <v>拉杆车架连接衬套</v>
          </cell>
          <cell r="K76" t="str">
            <v>Φ20xΦ12x82mm (BSE250铝车架)轴承钢</v>
          </cell>
          <cell r="L76" t="str">
            <v>个</v>
          </cell>
          <cell r="M76">
            <v>1</v>
          </cell>
          <cell r="O76" t="str">
            <v>30.856.0320</v>
          </cell>
          <cell r="P76" t="str">
            <v>Втулка 12x20x82</v>
          </cell>
          <cell r="S76" t="str">
            <v>3.340.0341</v>
          </cell>
          <cell r="T76" t="str">
            <v>T5</v>
          </cell>
        </row>
        <row r="77">
          <cell r="I77" t="str">
            <v>30.840.0010</v>
          </cell>
          <cell r="J77" t="str">
            <v>滚针轴承</v>
          </cell>
          <cell r="K77" t="str">
            <v>HK2012</v>
          </cell>
          <cell r="L77" t="str">
            <v>个</v>
          </cell>
          <cell r="M77">
            <v>2</v>
          </cell>
          <cell r="O77" t="str">
            <v>30.840.0010</v>
          </cell>
          <cell r="P77" t="str">
            <v>Подшипник игольчатый HK2012</v>
          </cell>
          <cell r="S77" t="str">
            <v>7.360.0010</v>
          </cell>
          <cell r="T77" t="str">
            <v>T5</v>
          </cell>
        </row>
        <row r="78">
          <cell r="I78" t="str">
            <v>30.837.0100</v>
          </cell>
          <cell r="J78" t="str">
            <v>骨架油封</v>
          </cell>
          <cell r="K78" t="str">
            <v>Φ20x32x5</v>
          </cell>
          <cell r="L78" t="str">
            <v>只</v>
          </cell>
          <cell r="M78">
            <v>6</v>
          </cell>
          <cell r="O78" t="str">
            <v>30.837.0100</v>
          </cell>
          <cell r="P78" t="str">
            <v>Сальник 20x32x5 прогрессии</v>
          </cell>
          <cell r="S78" t="str">
            <v>7.330.0010</v>
          </cell>
          <cell r="T78" t="str">
            <v>T5</v>
          </cell>
        </row>
        <row r="79">
          <cell r="I79" t="str">
            <v>30.418.0100</v>
          </cell>
          <cell r="J79" t="str">
            <v>三角摇臂</v>
          </cell>
          <cell r="K79" t="str">
            <v>BK-5#(MOJO) 亚银</v>
          </cell>
          <cell r="L79" t="str">
            <v>个</v>
          </cell>
          <cell r="M79">
            <v>1</v>
          </cell>
          <cell r="O79" t="str">
            <v>30.418.0100</v>
          </cell>
          <cell r="P79" t="str">
            <v>Качалка прогрессии двуплечая</v>
          </cell>
          <cell r="S79" t="str">
            <v xml:space="preserve"> </v>
          </cell>
          <cell r="T79" t="str">
            <v>T5</v>
          </cell>
        </row>
        <row r="80">
          <cell r="I80" t="str">
            <v>30.840.0040</v>
          </cell>
          <cell r="J80" t="str">
            <v>滚针轴承</v>
          </cell>
          <cell r="K80" t="str">
            <v>HK2020(FY满针)</v>
          </cell>
          <cell r="L80" t="str">
            <v>个</v>
          </cell>
          <cell r="M80">
            <v>4</v>
          </cell>
          <cell r="O80" t="str">
            <v>30.840.0040</v>
          </cell>
          <cell r="P80" t="str">
            <v>Подшипник игольчатый HK2020</v>
          </cell>
          <cell r="S80" t="str">
            <v>7.360.0081</v>
          </cell>
          <cell r="T80" t="str">
            <v>T5</v>
          </cell>
        </row>
        <row r="81">
          <cell r="I81" t="str">
            <v>30.856.0300</v>
          </cell>
          <cell r="J81" t="str">
            <v>摇臂平叉连接内衬套(新刀型款J5)</v>
          </cell>
          <cell r="K81" t="str">
            <v>Φ20xΦ12x55mm J1/J5 轴承钢</v>
          </cell>
          <cell r="L81" t="str">
            <v>个</v>
          </cell>
          <cell r="M81">
            <v>2</v>
          </cell>
          <cell r="O81" t="str">
            <v>30.856.0300</v>
          </cell>
          <cell r="P81" t="str">
            <v>Втулка 12x20x55</v>
          </cell>
          <cell r="S81" t="str">
            <v>3.340.0321</v>
          </cell>
          <cell r="T81" t="str">
            <v>T5</v>
          </cell>
        </row>
        <row r="82">
          <cell r="I82" t="str">
            <v>30.856.0370</v>
          </cell>
          <cell r="J82" t="str">
            <v>后减摇臂外衬套</v>
          </cell>
          <cell r="K82" t="str">
            <v>Ф10x9.5-Ф14x5 镀白锌(铝摇臂专用)</v>
          </cell>
          <cell r="L82" t="str">
            <v>个</v>
          </cell>
          <cell r="M82">
            <v>2</v>
          </cell>
          <cell r="O82" t="str">
            <v>30.856.0370</v>
          </cell>
          <cell r="P82" t="str">
            <v>Втулка 9,5x10-14x5</v>
          </cell>
          <cell r="S82" t="str">
            <v>3.340.0390</v>
          </cell>
          <cell r="T82" t="str">
            <v>T5</v>
          </cell>
        </row>
        <row r="83">
          <cell r="I83" t="str">
            <v>30.840.0070</v>
          </cell>
          <cell r="J83" t="str">
            <v>滚针轴承</v>
          </cell>
          <cell r="K83" t="str">
            <v>HK1913(满针带衬套)</v>
          </cell>
          <cell r="L83" t="str">
            <v>个</v>
          </cell>
          <cell r="M83">
            <v>1</v>
          </cell>
          <cell r="O83" t="str">
            <v>30.840.0070</v>
          </cell>
          <cell r="P83" t="str">
            <v>Подшипник игольчатый HK1913</v>
          </cell>
          <cell r="S83" t="str">
            <v>7.360.0160</v>
          </cell>
          <cell r="T83" t="str">
            <v>T5</v>
          </cell>
        </row>
        <row r="84">
          <cell r="I84" t="str">
            <v>30.837.0050</v>
          </cell>
          <cell r="J84" t="str">
            <v>专用油封</v>
          </cell>
          <cell r="K84" t="str">
            <v>铝三角摇臂(Φ18xΦ26x3)</v>
          </cell>
          <cell r="L84" t="str">
            <v>只</v>
          </cell>
          <cell r="M84">
            <v>2</v>
          </cell>
          <cell r="O84" t="str">
            <v>30.837.0050</v>
          </cell>
          <cell r="P84" t="str">
            <v>Сальник 18x26x3</v>
          </cell>
          <cell r="S84" t="str">
            <v>7.330.0350</v>
          </cell>
          <cell r="T84" t="str">
            <v>T5</v>
          </cell>
        </row>
        <row r="85">
          <cell r="I85" t="str">
            <v>30.424.4910</v>
          </cell>
          <cell r="J85" t="str">
            <v>前减震</v>
          </cell>
          <cell r="K85" t="str">
            <v>S08(Q0L) 930mmx53x58.5黑色双调(黑色本田下脚)配黑色护板 镀铬叉芯 红色盖帽</v>
          </cell>
          <cell r="L85" t="str">
            <v>副</v>
          </cell>
          <cell r="M85">
            <v>1</v>
          </cell>
          <cell r="O85" t="str">
            <v>30.424.4910</v>
          </cell>
          <cell r="P85" t="str">
            <v>Амортизаторы передние 930x53x58,5 регулируемые</v>
          </cell>
          <cell r="S85" t="str">
            <v xml:space="preserve"> </v>
          </cell>
          <cell r="T85" t="str">
            <v>T5</v>
          </cell>
        </row>
        <row r="86">
          <cell r="I86" t="str">
            <v>30.808.0040</v>
          </cell>
          <cell r="J86" t="str">
            <v>伞头内六角螺丝</v>
          </cell>
          <cell r="K86" t="str">
            <v>台阶 M6x12白锌 8.8级</v>
          </cell>
          <cell r="L86" t="str">
            <v>个</v>
          </cell>
          <cell r="M86">
            <v>6</v>
          </cell>
          <cell r="N86" t="str">
            <v>前减震保护片6</v>
          </cell>
          <cell r="O86" t="e">
            <v>#N/A</v>
          </cell>
          <cell r="P86" t="str">
            <v>Винт М6x9 [8.8] (525) ступенчатый</v>
          </cell>
          <cell r="S86" t="str">
            <v>7.080.0050</v>
          </cell>
          <cell r="T86" t="str">
            <v>T5</v>
          </cell>
        </row>
        <row r="87">
          <cell r="I87" t="str">
            <v>30.825.0100</v>
          </cell>
          <cell r="J87" t="str">
            <v>平垫圈GB97</v>
          </cell>
          <cell r="K87" t="str">
            <v>Φ10xΦ16x1镀锌</v>
          </cell>
          <cell r="L87" t="str">
            <v>个</v>
          </cell>
          <cell r="M87">
            <v>6</v>
          </cell>
          <cell r="N87" t="str">
            <v>前减震保护片6</v>
          </cell>
          <cell r="O87" t="str">
            <v>30.825.0100</v>
          </cell>
          <cell r="P87" t="str">
            <v>Шайба</v>
          </cell>
          <cell r="S87" t="str">
            <v>7.210.0120</v>
          </cell>
          <cell r="T87" t="str">
            <v>T5</v>
          </cell>
        </row>
        <row r="88">
          <cell r="I88" t="str">
            <v>30.431.3220</v>
          </cell>
          <cell r="J88" t="str">
            <v>后减震</v>
          </cell>
          <cell r="K88" t="str">
            <v>S05(H1B) 480mmxΦ11黑色双可调(黑色右气包黑旋钮)下叉开档20</v>
          </cell>
          <cell r="L88" t="str">
            <v>根</v>
          </cell>
          <cell r="M88">
            <v>1</v>
          </cell>
          <cell r="O88" t="str">
            <v>30.431.3220</v>
          </cell>
          <cell r="P88" t="str">
            <v>Амортизатор задний 480x11  две регулировки вилка 20</v>
          </cell>
          <cell r="S88" t="str">
            <v xml:space="preserve"> </v>
          </cell>
          <cell r="T88" t="str">
            <v>T5</v>
          </cell>
        </row>
        <row r="89">
          <cell r="I89" t="str">
            <v>30.517.4013</v>
          </cell>
          <cell r="J89" t="str">
            <v>前碟刹器BSK</v>
          </cell>
          <cell r="K89" t="str">
            <v>黑色1230油管长 直的上接头 孔距78 本五羊泵 小沙大油镜黑色硬管长500mm 黑色上下泵体 带刹车开关配中号氧化白手柄 配240碟刹支架 烧结摩擦片</v>
          </cell>
          <cell r="L89" t="str">
            <v>套</v>
          </cell>
          <cell r="M89">
            <v>1</v>
          </cell>
          <cell r="O89" t="str">
            <v>30.517.4013</v>
          </cell>
          <cell r="P89" t="str">
            <v>Тормоз передний 78/1230 в сборе</v>
          </cell>
          <cell r="S89" t="str">
            <v xml:space="preserve"> </v>
          </cell>
          <cell r="T89" t="str">
            <v>T5</v>
          </cell>
        </row>
        <row r="90">
          <cell r="I90" t="str">
            <v>30.519.2655</v>
          </cell>
          <cell r="J90" t="str">
            <v>后碟刹器BK250</v>
          </cell>
          <cell r="K90" t="str">
            <v>EF350上泵40孔距 MOJO下泵 黑色橡胶耐高压油管长600mm烧结摩擦片 黑色上下泵体 轴孔25mm(含40不锈钢顶杆和内牙M6关节轴承)</v>
          </cell>
          <cell r="L90" t="str">
            <v>套</v>
          </cell>
          <cell r="M90">
            <v>1</v>
          </cell>
          <cell r="O90" t="str">
            <v>30.519.2655</v>
          </cell>
          <cell r="P90" t="e">
            <v>#N/A</v>
          </cell>
          <cell r="S90" t="str">
            <v xml:space="preserve"> </v>
          </cell>
          <cell r="T90" t="str">
            <v>T5</v>
          </cell>
        </row>
        <row r="91">
          <cell r="I91" t="str">
            <v>30.408.1215</v>
          </cell>
          <cell r="J91" t="str">
            <v>前轮毂总成</v>
          </cell>
          <cell r="K91" t="str">
            <v>50-8 铝1.60x21(2个气门嘴孔) 黑色+7系BSE黑色(圈我司供)孔20mm普通8K黑色辐条 黑色辐条帽</v>
          </cell>
          <cell r="L91" t="str">
            <v>套</v>
          </cell>
          <cell r="M91">
            <v>1</v>
          </cell>
          <cell r="O91" t="str">
            <v>30.408.1215</v>
          </cell>
          <cell r="P91" t="e">
            <v>#N/A</v>
          </cell>
          <cell r="S91" t="str">
            <v xml:space="preserve"> </v>
          </cell>
          <cell r="T91" t="str">
            <v>T5</v>
          </cell>
        </row>
        <row r="92">
          <cell r="I92" t="str">
            <v>30.409.1315</v>
          </cell>
          <cell r="J92" t="str">
            <v>后轮毂总成</v>
          </cell>
          <cell r="K92" t="str">
            <v>50-8 铝2.15x18(2个气门嘴孔) 黑色+7系BSE黑色(圈我司供)孔25mm普通8K黑色辐条 黑色辐条帽</v>
          </cell>
          <cell r="L92" t="str">
            <v>套</v>
          </cell>
          <cell r="M92">
            <v>1</v>
          </cell>
          <cell r="O92" t="str">
            <v>30.409.1315</v>
          </cell>
          <cell r="P92" t="e">
            <v>#N/A</v>
          </cell>
          <cell r="S92" t="str">
            <v xml:space="preserve"> </v>
          </cell>
          <cell r="T92" t="str">
            <v>T5</v>
          </cell>
        </row>
        <row r="93">
          <cell r="I93" t="str">
            <v>30.411.3300</v>
          </cell>
          <cell r="J93" t="str">
            <v>朝阳深齿轮胎</v>
          </cell>
          <cell r="K93" t="str">
            <v>80/100-21(H875)</v>
          </cell>
          <cell r="L93" t="str">
            <v>套</v>
          </cell>
          <cell r="M93">
            <v>1</v>
          </cell>
          <cell r="O93" t="str">
            <v>30.411.3300</v>
          </cell>
          <cell r="P93" t="str">
            <v>Покрышка 80/100-21(H875) Sunrise</v>
          </cell>
          <cell r="S93" t="str">
            <v xml:space="preserve"> </v>
          </cell>
          <cell r="T93" t="str">
            <v>T5</v>
          </cell>
        </row>
        <row r="94">
          <cell r="I94" t="str">
            <v>30.411.3350</v>
          </cell>
          <cell r="J94" t="str">
            <v>朝阳深齿轮胎</v>
          </cell>
          <cell r="K94" t="str">
            <v>110/90-18(H872)</v>
          </cell>
          <cell r="L94" t="str">
            <v>套</v>
          </cell>
          <cell r="M94">
            <v>1</v>
          </cell>
          <cell r="O94" t="str">
            <v>30.411.3350</v>
          </cell>
          <cell r="P94" t="str">
            <v>Покрышка 110/90-18(H872) Sunrise</v>
          </cell>
          <cell r="S94" t="str">
            <v xml:space="preserve"> </v>
          </cell>
          <cell r="T94" t="str">
            <v>T5</v>
          </cell>
        </row>
        <row r="95">
          <cell r="I95" t="str">
            <v>30.412.0020</v>
          </cell>
          <cell r="J95" t="str">
            <v>内胎防滑锁</v>
          </cell>
          <cell r="K95" t="str">
            <v>1.60铝</v>
          </cell>
          <cell r="L95" t="str">
            <v>个</v>
          </cell>
          <cell r="M95">
            <v>1</v>
          </cell>
          <cell r="O95" t="str">
            <v>30.412.0020</v>
          </cell>
          <cell r="P95" t="str">
            <v>Стопор покрышки (буксатор) 1,6"</v>
          </cell>
          <cell r="S95" t="str">
            <v>3.110.0020</v>
          </cell>
          <cell r="T95" t="str">
            <v>T5</v>
          </cell>
        </row>
        <row r="96">
          <cell r="I96" t="str">
            <v>30.412.0050</v>
          </cell>
          <cell r="J96" t="str">
            <v>内胎防滑锁</v>
          </cell>
          <cell r="K96" t="str">
            <v>2.15铝</v>
          </cell>
          <cell r="L96" t="str">
            <v>个</v>
          </cell>
          <cell r="M96">
            <v>1</v>
          </cell>
          <cell r="O96" t="str">
            <v>30.412.0050</v>
          </cell>
          <cell r="P96" t="str">
            <v>Стопор покрышки (буксатор) 2,15"</v>
          </cell>
          <cell r="S96" t="str">
            <v>3.110.0050</v>
          </cell>
          <cell r="T96" t="str">
            <v>T5</v>
          </cell>
        </row>
        <row r="97">
          <cell r="I97" t="str">
            <v>30.526.0250</v>
          </cell>
          <cell r="J97" t="str">
            <v>前碟刹盘</v>
          </cell>
          <cell r="K97" t="str">
            <v>波浪形Φ240xΦ101孔距117-6孔（701）</v>
          </cell>
          <cell r="L97" t="str">
            <v>片</v>
          </cell>
          <cell r="M97">
            <v>1</v>
          </cell>
          <cell r="O97" t="str">
            <v>30.526.0250</v>
          </cell>
          <cell r="P97" t="str">
            <v>Диск тормозной передний 240х101х4мм М6х6х117мм леп</v>
          </cell>
          <cell r="S97" t="str">
            <v>4.230.0600</v>
          </cell>
          <cell r="T97" t="str">
            <v>T5</v>
          </cell>
        </row>
        <row r="98">
          <cell r="I98" t="str">
            <v>30.527.0170</v>
          </cell>
          <cell r="J98" t="str">
            <v>后碟刹盘</v>
          </cell>
          <cell r="K98" t="str">
            <v>波浪形Φ240xΦ121孔距140.5-4孔（701）</v>
          </cell>
          <cell r="L98" t="str">
            <v>片</v>
          </cell>
          <cell r="M98">
            <v>1</v>
          </cell>
          <cell r="O98" t="str">
            <v>30.527.0170</v>
          </cell>
          <cell r="P98" t="str">
            <v>Диск тормозной задний 240x121x4мм М6х4х140мм леп</v>
          </cell>
          <cell r="S98" t="str">
            <v>4.240.0180</v>
          </cell>
          <cell r="T98" t="str">
            <v>T5</v>
          </cell>
        </row>
        <row r="99">
          <cell r="I99" t="str">
            <v>30.304.0560</v>
          </cell>
          <cell r="J99" t="str">
            <v>链轮</v>
          </cell>
          <cell r="K99" t="str">
            <v>520x124x49 BSK</v>
          </cell>
          <cell r="L99" t="str">
            <v>个</v>
          </cell>
          <cell r="M99">
            <v>1</v>
          </cell>
          <cell r="O99" t="str">
            <v>30.304.0560</v>
          </cell>
          <cell r="P99" t="str">
            <v>Звезда ведомая 520x125x49Т М8х6х153мм</v>
          </cell>
          <cell r="S99" t="str">
            <v>2.040.0590</v>
          </cell>
          <cell r="T99" t="str">
            <v>T5</v>
          </cell>
        </row>
        <row r="100">
          <cell r="I100" t="str">
            <v>30.309.0010</v>
          </cell>
          <cell r="J100" t="str">
            <v>链轮座</v>
          </cell>
          <cell r="K100" t="str">
            <v>CNC 银色7075(BSK)</v>
          </cell>
          <cell r="L100" t="str">
            <v>个</v>
          </cell>
          <cell r="M100">
            <v>1</v>
          </cell>
          <cell r="O100" t="str">
            <v>30.309.0010</v>
          </cell>
          <cell r="P100" t="str">
            <v>Проставка звезды ведомой</v>
          </cell>
          <cell r="S100" t="str">
            <v>2.130.0010</v>
          </cell>
          <cell r="T100" t="str">
            <v>T5</v>
          </cell>
        </row>
        <row r="101">
          <cell r="I101" t="str">
            <v>30.301.1730</v>
          </cell>
          <cell r="J101" t="str">
            <v>ZH链条</v>
          </cell>
          <cell r="K101" t="str">
            <v>520x116L金色</v>
          </cell>
          <cell r="L101" t="str">
            <v>根</v>
          </cell>
          <cell r="M101">
            <v>1</v>
          </cell>
          <cell r="O101" t="str">
            <v>30.301.1730</v>
          </cell>
          <cell r="P101" t="str">
            <v>Цепь 520x116L жёлтый</v>
          </cell>
          <cell r="S101" t="str">
            <v xml:space="preserve"> </v>
          </cell>
          <cell r="T101" t="str">
            <v>T5</v>
          </cell>
        </row>
        <row r="102">
          <cell r="I102" t="str">
            <v>30.851.0010</v>
          </cell>
          <cell r="J102" t="str">
            <v>前轮轴</v>
          </cell>
          <cell r="K102" t="str">
            <v>内六角镀彩锌Φ20x217-台阶Φ25-44mm  含螺母（523）</v>
          </cell>
          <cell r="L102" t="str">
            <v>根</v>
          </cell>
          <cell r="M102">
            <v>1</v>
          </cell>
          <cell r="O102" t="str">
            <v>30.851.0010</v>
          </cell>
          <cell r="P102" t="str">
            <v>Ось колеса переднего 217x20 mm 25-44mm</v>
          </cell>
          <cell r="S102" t="str">
            <v>3.130.0011</v>
          </cell>
          <cell r="T102" t="str">
            <v>T5</v>
          </cell>
        </row>
        <row r="103">
          <cell r="I103" t="str">
            <v>30.851.0040</v>
          </cell>
          <cell r="J103" t="str">
            <v>后轮轴</v>
          </cell>
          <cell r="K103" t="str">
            <v>镀彩锌Φ25x259-扁方Φ35-26mm 含螺母（523）</v>
          </cell>
          <cell r="L103" t="str">
            <v>根</v>
          </cell>
          <cell r="M103">
            <v>1</v>
          </cell>
          <cell r="O103" t="str">
            <v>30.851.0040</v>
          </cell>
          <cell r="P103" t="str">
            <v>Ось колеса заднего d25x259_d40x28</v>
          </cell>
          <cell r="S103" t="str">
            <v>3.130.0040</v>
          </cell>
          <cell r="T103" t="str">
            <v>T5</v>
          </cell>
        </row>
        <row r="104">
          <cell r="I104" t="str">
            <v>30.855.2010</v>
          </cell>
          <cell r="J104" t="str">
            <v>前轮右隔套</v>
          </cell>
          <cell r="K104" t="str">
            <v>铝 Ф30xФ20.2x24-Ф26</v>
          </cell>
          <cell r="L104" t="str">
            <v>个</v>
          </cell>
          <cell r="M104">
            <v>1</v>
          </cell>
          <cell r="O104" t="str">
            <v>30.855.2010</v>
          </cell>
          <cell r="P104" t="str">
            <v>Втулка 20,2x30x24 алюминий</v>
          </cell>
          <cell r="S104" t="str">
            <v>3.330.1001</v>
          </cell>
          <cell r="T104" t="str">
            <v>T5</v>
          </cell>
        </row>
        <row r="105">
          <cell r="I105" t="str">
            <v>30.855.2020</v>
          </cell>
          <cell r="J105" t="str">
            <v>前轮右隔套</v>
          </cell>
          <cell r="K105" t="str">
            <v>铝 Ф30xФ20.2x28-Ф26</v>
          </cell>
          <cell r="L105" t="str">
            <v>个</v>
          </cell>
          <cell r="M105">
            <v>1</v>
          </cell>
          <cell r="O105" t="str">
            <v>30.855.2020</v>
          </cell>
          <cell r="P105" t="str">
            <v>Втулка 20,2x30x28 алюминий</v>
          </cell>
          <cell r="S105" t="str">
            <v>3.330.1002</v>
          </cell>
          <cell r="T105" t="str">
            <v>T5</v>
          </cell>
        </row>
        <row r="106">
          <cell r="I106" t="str">
            <v>30.855.2120</v>
          </cell>
          <cell r="J106" t="str">
            <v>后轮右隔套</v>
          </cell>
          <cell r="K106" t="str">
            <v>铝 Ф40xФ25.2x21-Ф33</v>
          </cell>
          <cell r="L106" t="str">
            <v>个</v>
          </cell>
          <cell r="M106">
            <v>1</v>
          </cell>
          <cell r="O106" t="str">
            <v>30.855.2120</v>
          </cell>
          <cell r="P106" t="str">
            <v>Втулка 25,2x40x21-33 правая алюминий</v>
          </cell>
          <cell r="S106" t="str">
            <v>3.330.1021</v>
          </cell>
          <cell r="T106" t="str">
            <v>T5</v>
          </cell>
        </row>
        <row r="107">
          <cell r="I107" t="str">
            <v>30.855.2110</v>
          </cell>
          <cell r="J107" t="str">
            <v>后轮左隔套</v>
          </cell>
          <cell r="K107" t="str">
            <v>铝 Ф40xФ25.2x33-Ф33</v>
          </cell>
          <cell r="L107" t="str">
            <v>个</v>
          </cell>
          <cell r="M107">
            <v>1</v>
          </cell>
          <cell r="O107" t="str">
            <v>30.855.2110</v>
          </cell>
          <cell r="P107" t="str">
            <v>Втулка 40x25,2x33-33 левая алюминий</v>
          </cell>
          <cell r="S107" t="str">
            <v>3.330.1020</v>
          </cell>
          <cell r="T107" t="str">
            <v>T5</v>
          </cell>
        </row>
        <row r="108">
          <cell r="I108" t="str">
            <v>30.608.0110</v>
          </cell>
          <cell r="J108" t="str">
            <v>整流器</v>
          </cell>
          <cell r="K108" t="str">
            <v>六线18级(防水插件)BSE专用</v>
          </cell>
          <cell r="L108" t="str">
            <v>个</v>
          </cell>
          <cell r="M108">
            <v>1</v>
          </cell>
          <cell r="O108" t="str">
            <v>30.608.0110</v>
          </cell>
          <cell r="P108" t="str">
            <v>Регулятор напряжения 3ф TYX</v>
          </cell>
          <cell r="S108" t="str">
            <v>5.050.0100</v>
          </cell>
          <cell r="T108" t="str">
            <v>T5</v>
          </cell>
        </row>
        <row r="109">
          <cell r="I109" t="str">
            <v>30.609.0040</v>
          </cell>
          <cell r="J109" t="str">
            <v>继电器</v>
          </cell>
          <cell r="K109" t="str">
            <v>12V(防水插件) 线长160mm</v>
          </cell>
          <cell r="L109" t="str">
            <v>个</v>
          </cell>
          <cell r="M109">
            <v>1</v>
          </cell>
          <cell r="O109" t="str">
            <v>30.609.0040</v>
          </cell>
          <cell r="P109" t="str">
            <v>Реле стартера</v>
          </cell>
          <cell r="S109" t="str">
            <v>5.060.0025</v>
          </cell>
          <cell r="T109" t="str">
            <v>T5</v>
          </cell>
        </row>
        <row r="110">
          <cell r="I110" t="str">
            <v>30.620.0040</v>
          </cell>
          <cell r="J110" t="str">
            <v>电门锁</v>
          </cell>
          <cell r="K110" t="str">
            <v>3档3线防水插件 折叠钥匙 线长200mm</v>
          </cell>
          <cell r="L110" t="str">
            <v>个</v>
          </cell>
          <cell r="M110">
            <v>1</v>
          </cell>
          <cell r="O110" t="str">
            <v>30.620.0040</v>
          </cell>
          <cell r="P110" t="str">
            <v>Замок зажигания 3pin</v>
          </cell>
          <cell r="S110" t="str">
            <v>5.150.0045</v>
          </cell>
          <cell r="T110" t="str">
            <v>T5</v>
          </cell>
        </row>
        <row r="111">
          <cell r="I111" t="str">
            <v>30.601.0730</v>
          </cell>
          <cell r="J111" t="str">
            <v>总线</v>
          </cell>
          <cell r="K111" t="str">
            <v>水冷BK250防水插件(3档3线 本田大灯)前加防水套</v>
          </cell>
          <cell r="L111" t="str">
            <v>套</v>
          </cell>
          <cell r="M111">
            <v>1</v>
          </cell>
          <cell r="O111" t="str">
            <v>30.601.0730</v>
          </cell>
          <cell r="P111" t="str">
            <v>Проводка</v>
          </cell>
          <cell r="S111" t="str">
            <v xml:space="preserve"> </v>
          </cell>
          <cell r="T111" t="str">
            <v>T5</v>
          </cell>
        </row>
        <row r="112">
          <cell r="I112" t="str">
            <v>30.702.2300</v>
          </cell>
          <cell r="J112" t="str">
            <v>座垫</v>
          </cell>
          <cell r="K112" t="str">
            <v>KTM250 黑色</v>
          </cell>
          <cell r="L112" t="str">
            <v>个</v>
          </cell>
          <cell r="M112">
            <v>1</v>
          </cell>
          <cell r="O112" t="str">
            <v>30.702.2300</v>
          </cell>
          <cell r="P112" t="str">
            <v>Седло чёрный</v>
          </cell>
          <cell r="S112" t="str">
            <v xml:space="preserve"> </v>
          </cell>
          <cell r="T112" t="str">
            <v>T5</v>
          </cell>
        </row>
        <row r="113">
          <cell r="I113" t="str">
            <v>30.710.0300</v>
          </cell>
          <cell r="J113" t="str">
            <v>油壶</v>
          </cell>
          <cell r="K113" t="str">
            <v>KTM250普通款 黑色(含盖)内开档220mm</v>
          </cell>
          <cell r="L113" t="str">
            <v>个</v>
          </cell>
          <cell r="M113">
            <v>1</v>
          </cell>
          <cell r="O113" t="str">
            <v>30.710.0300</v>
          </cell>
          <cell r="P113" t="str">
            <v>Бак топливный</v>
          </cell>
          <cell r="S113" t="str">
            <v xml:space="preserve"> </v>
          </cell>
          <cell r="T113" t="str">
            <v>T5</v>
          </cell>
        </row>
        <row r="114">
          <cell r="I114" t="str">
            <v>80.200.0010</v>
          </cell>
          <cell r="J114" t="str">
            <v>玻纤布铝箔胶带</v>
          </cell>
          <cell r="K114" t="str">
            <v>60x20米</v>
          </cell>
          <cell r="L114" t="str">
            <v>卷</v>
          </cell>
          <cell r="M114">
            <v>0.03</v>
          </cell>
          <cell r="N114" t="str">
            <v>油壶内测 一台车40厘米长剪三段</v>
          </cell>
          <cell r="O114" t="e">
            <v>#N/A</v>
          </cell>
          <cell r="P114" t="e">
            <v>#N/A</v>
          </cell>
          <cell r="S114" t="str">
            <v xml:space="preserve"> </v>
          </cell>
          <cell r="T114" t="str">
            <v>T5</v>
          </cell>
        </row>
        <row r="115">
          <cell r="I115" t="str">
            <v>30.167.2000</v>
          </cell>
          <cell r="J115" t="str">
            <v>硅胶管</v>
          </cell>
          <cell r="K115" t="str">
            <v>φ20xφ10</v>
          </cell>
          <cell r="L115" t="str">
            <v>米</v>
          </cell>
          <cell r="M115">
            <v>0.02</v>
          </cell>
          <cell r="N115" t="str">
            <v>剪23mm</v>
          </cell>
          <cell r="O115" t="e">
            <v>#N/A</v>
          </cell>
          <cell r="P115" t="str">
            <v>Патрубок радиатора</v>
          </cell>
          <cell r="S115" t="str">
            <v xml:space="preserve"> </v>
          </cell>
          <cell r="T115" t="str">
            <v>T5</v>
          </cell>
        </row>
        <row r="116">
          <cell r="I116" t="str">
            <v>30.755.0080</v>
          </cell>
          <cell r="J116" t="str">
            <v>橡胶缓冲块(TS)</v>
          </cell>
          <cell r="K116" t="str">
            <v>BK250-1#(油箱前端)</v>
          </cell>
          <cell r="L116" t="str">
            <v>只</v>
          </cell>
          <cell r="M116">
            <v>1</v>
          </cell>
          <cell r="O116" t="str">
            <v>30.755.0080</v>
          </cell>
          <cell r="P116" t="str">
            <v>Подушка топливного бака передняя</v>
          </cell>
          <cell r="S116" t="str">
            <v xml:space="preserve"> </v>
          </cell>
          <cell r="T116" t="str">
            <v>T5</v>
          </cell>
        </row>
        <row r="117">
          <cell r="I117" t="str">
            <v>30.755.0040</v>
          </cell>
          <cell r="J117" t="str">
            <v>橡胶缓冲块(TS)</v>
          </cell>
          <cell r="K117" t="str">
            <v>BSE250油壶U型(油箱两侧)</v>
          </cell>
          <cell r="L117" t="str">
            <v>只</v>
          </cell>
          <cell r="M117">
            <v>4</v>
          </cell>
          <cell r="O117" t="str">
            <v>30.755.0040</v>
          </cell>
          <cell r="P117" t="str">
            <v>Демпфер бака резиновый</v>
          </cell>
          <cell r="S117" t="str">
            <v>3.250.0040</v>
          </cell>
          <cell r="T117" t="str">
            <v>T5</v>
          </cell>
        </row>
        <row r="118">
          <cell r="I118" t="str">
            <v>30.755.0060</v>
          </cell>
          <cell r="J118" t="str">
            <v>橡胶缓冲块</v>
          </cell>
          <cell r="K118" t="str">
            <v>KTM250油壶</v>
          </cell>
          <cell r="L118" t="str">
            <v>只</v>
          </cell>
          <cell r="M118">
            <v>1</v>
          </cell>
          <cell r="O118" t="str">
            <v>30.755.0060</v>
          </cell>
          <cell r="P118" t="str">
            <v>Подушка топливного бака задняя</v>
          </cell>
          <cell r="S118" t="str">
            <v xml:space="preserve"> </v>
          </cell>
          <cell r="T118" t="str">
            <v>T5</v>
          </cell>
        </row>
        <row r="119">
          <cell r="I119" t="str">
            <v>30.143.0010</v>
          </cell>
          <cell r="J119" t="str">
            <v>油滤器</v>
          </cell>
          <cell r="K119" t="str">
            <v>白色塑料(不能拆卸)</v>
          </cell>
          <cell r="L119" t="str">
            <v>个</v>
          </cell>
          <cell r="M119">
            <v>1</v>
          </cell>
          <cell r="O119" t="str">
            <v>30.143.0010</v>
          </cell>
          <cell r="P119" t="str">
            <v>Фильтр топливный</v>
          </cell>
          <cell r="S119" t="str">
            <v>1.026.0010</v>
          </cell>
          <cell r="T119" t="str">
            <v>T5</v>
          </cell>
        </row>
        <row r="120">
          <cell r="I120" t="str">
            <v>30.211.0095</v>
          </cell>
          <cell r="J120" t="str">
            <v>记分牌支架</v>
          </cell>
          <cell r="K120" t="str">
            <v>KTM250记分牌 配MOJO联板(含电门锁孔)3.5mm 黑色(已开模)</v>
          </cell>
          <cell r="L120" t="str">
            <v>个</v>
          </cell>
          <cell r="M120">
            <v>1</v>
          </cell>
          <cell r="O120" t="str">
            <v>30.211.0095</v>
          </cell>
          <cell r="P120" t="str">
            <v>Кронштейн крепления замка зажигания</v>
          </cell>
          <cell r="S120" t="str">
            <v xml:space="preserve"> </v>
          </cell>
          <cell r="T120" t="str">
            <v>T5</v>
          </cell>
        </row>
        <row r="121">
          <cell r="I121" t="str">
            <v>30.230.0030</v>
          </cell>
          <cell r="J121" t="str">
            <v>连接片</v>
          </cell>
          <cell r="K121" t="str">
            <v>KTM250前挡泥板 黑色(激光切割)</v>
          </cell>
          <cell r="L121" t="str">
            <v>片</v>
          </cell>
          <cell r="M121">
            <v>1</v>
          </cell>
          <cell r="O121" t="str">
            <v>30.230.0030</v>
          </cell>
          <cell r="P121" t="str">
            <v>Пластина соединительная</v>
          </cell>
          <cell r="S121" t="str">
            <v xml:space="preserve"> </v>
          </cell>
          <cell r="T121" t="str">
            <v>T5</v>
          </cell>
        </row>
        <row r="122">
          <cell r="I122" t="str">
            <v>30.716.1200</v>
          </cell>
          <cell r="J122" t="str">
            <v>前挡泥板</v>
          </cell>
          <cell r="K122" t="str">
            <v>KTM250 黑色</v>
          </cell>
          <cell r="L122" t="str">
            <v>块</v>
          </cell>
          <cell r="M122">
            <v>1</v>
          </cell>
          <cell r="O122" t="str">
            <v>30.716.1200</v>
          </cell>
          <cell r="P122" t="str">
            <v>Крыло переднее</v>
          </cell>
          <cell r="S122" t="str">
            <v xml:space="preserve"> </v>
          </cell>
          <cell r="T122" t="str">
            <v>T5</v>
          </cell>
        </row>
        <row r="123">
          <cell r="I123" t="str">
            <v>30.717.1000</v>
          </cell>
          <cell r="J123" t="str">
            <v>后挡泥板</v>
          </cell>
          <cell r="K123" t="str">
            <v>KTM250 黑色</v>
          </cell>
          <cell r="L123" t="str">
            <v>块</v>
          </cell>
          <cell r="M123">
            <v>1</v>
          </cell>
          <cell r="O123" t="str">
            <v>30.717.1000</v>
          </cell>
          <cell r="P123" t="str">
            <v>Крыло заднее</v>
          </cell>
          <cell r="S123" t="str">
            <v xml:space="preserve"> </v>
          </cell>
          <cell r="T123" t="str">
            <v>T5</v>
          </cell>
        </row>
        <row r="124">
          <cell r="I124" t="str">
            <v>30.718.1200</v>
          </cell>
          <cell r="J124" t="str">
            <v>前左侧板</v>
          </cell>
          <cell r="K124" t="str">
            <v>KTM250 黑色</v>
          </cell>
          <cell r="L124" t="str">
            <v>块</v>
          </cell>
          <cell r="M124">
            <v>1</v>
          </cell>
          <cell r="O124" t="str">
            <v>30.718.1200</v>
          </cell>
          <cell r="P124" t="str">
            <v>Облицовка передняя левая, чёрный</v>
          </cell>
          <cell r="S124" t="str">
            <v xml:space="preserve"> </v>
          </cell>
          <cell r="T124" t="str">
            <v>T5</v>
          </cell>
        </row>
        <row r="125">
          <cell r="I125" t="str">
            <v>30.719.1100</v>
          </cell>
          <cell r="J125" t="str">
            <v>前右侧板</v>
          </cell>
          <cell r="K125" t="str">
            <v>KTM250 黑色</v>
          </cell>
          <cell r="L125" t="str">
            <v>块</v>
          </cell>
          <cell r="M125">
            <v>1</v>
          </cell>
          <cell r="O125" t="str">
            <v>30.719.1100</v>
          </cell>
          <cell r="P125" t="str">
            <v>Облицовка передняя правая, чёрный</v>
          </cell>
          <cell r="S125" t="str">
            <v xml:space="preserve"> </v>
          </cell>
          <cell r="T125" t="str">
            <v>T5</v>
          </cell>
        </row>
        <row r="126">
          <cell r="I126" t="str">
            <v>30.722.0700</v>
          </cell>
          <cell r="J126" t="str">
            <v>后左侧板</v>
          </cell>
          <cell r="K126" t="str">
            <v>KTM250 黑色</v>
          </cell>
          <cell r="L126" t="str">
            <v>块</v>
          </cell>
          <cell r="M126">
            <v>1</v>
          </cell>
          <cell r="O126" t="str">
            <v>30.722.0700</v>
          </cell>
          <cell r="P126" t="str">
            <v>Облицовка задняя левая, чёрный</v>
          </cell>
          <cell r="S126" t="str">
            <v xml:space="preserve"> </v>
          </cell>
          <cell r="T126" t="str">
            <v>T5</v>
          </cell>
        </row>
        <row r="127">
          <cell r="I127" t="str">
            <v>30.723.0650</v>
          </cell>
          <cell r="J127" t="str">
            <v>后右侧板</v>
          </cell>
          <cell r="K127" t="str">
            <v>KTM250 黑色</v>
          </cell>
          <cell r="L127" t="str">
            <v>块</v>
          </cell>
          <cell r="M127">
            <v>1</v>
          </cell>
          <cell r="O127" t="str">
            <v>30.723.0650</v>
          </cell>
          <cell r="P127" t="str">
            <v>Облицовка задняя правая, чёрный</v>
          </cell>
          <cell r="S127" t="str">
            <v xml:space="preserve"> </v>
          </cell>
          <cell r="T127" t="str">
            <v>T5</v>
          </cell>
        </row>
        <row r="128">
          <cell r="I128" t="str">
            <v>30.721.0550</v>
          </cell>
          <cell r="J128" t="str">
            <v>中左侧板</v>
          </cell>
          <cell r="K128" t="str">
            <v>KTM250 黑色</v>
          </cell>
          <cell r="L128" t="str">
            <v>块</v>
          </cell>
          <cell r="M128">
            <v>1</v>
          </cell>
          <cell r="O128" t="str">
            <v>30.721.0550</v>
          </cell>
          <cell r="P128" t="str">
            <v>Облицовка средняя правая, чёрный</v>
          </cell>
          <cell r="S128" t="str">
            <v xml:space="preserve"> </v>
          </cell>
          <cell r="T128" t="str">
            <v>T5</v>
          </cell>
        </row>
        <row r="129">
          <cell r="I129" t="str">
            <v>30.751.0080</v>
          </cell>
          <cell r="J129" t="str">
            <v>后挡泥皮</v>
          </cell>
          <cell r="K129" t="str">
            <v>KTM250 黑色</v>
          </cell>
          <cell r="L129" t="str">
            <v>块</v>
          </cell>
          <cell r="M129">
            <v>1</v>
          </cell>
          <cell r="O129" t="str">
            <v>30.751.0080</v>
          </cell>
          <cell r="P129" t="str">
            <v>Брызговик</v>
          </cell>
          <cell r="S129" t="str">
            <v xml:space="preserve"> </v>
          </cell>
          <cell r="T129" t="str">
            <v>T5</v>
          </cell>
        </row>
        <row r="130">
          <cell r="I130" t="str">
            <v>30.753.0100</v>
          </cell>
          <cell r="J130" t="str">
            <v>电池盒</v>
          </cell>
          <cell r="K130" t="str">
            <v>KTM250 黑色</v>
          </cell>
          <cell r="L130" t="str">
            <v>个</v>
          </cell>
          <cell r="M130">
            <v>1</v>
          </cell>
          <cell r="O130" t="str">
            <v>30.753.0100</v>
          </cell>
          <cell r="P130" t="str">
            <v>Гнездо аккумулятора</v>
          </cell>
          <cell r="S130" t="str">
            <v xml:space="preserve"> </v>
          </cell>
          <cell r="T130" t="str">
            <v>T5</v>
          </cell>
        </row>
        <row r="131">
          <cell r="I131" t="str">
            <v>30.753.0150</v>
          </cell>
          <cell r="J131" t="str">
            <v>电池盒压板</v>
          </cell>
          <cell r="K131" t="str">
            <v>KTM250 黑色</v>
          </cell>
          <cell r="L131" t="str">
            <v>个</v>
          </cell>
          <cell r="M131">
            <v>1</v>
          </cell>
          <cell r="O131" t="str">
            <v>30.753.0150</v>
          </cell>
          <cell r="P131" t="str">
            <v>Пластина прижимная аккумуляторного отсека</v>
          </cell>
          <cell r="S131" t="str">
            <v xml:space="preserve"> </v>
          </cell>
          <cell r="T131" t="str">
            <v>T5</v>
          </cell>
        </row>
        <row r="132">
          <cell r="I132" t="str">
            <v>30.763.0050</v>
          </cell>
          <cell r="J132" t="str">
            <v>导风板</v>
          </cell>
          <cell r="K132" t="str">
            <v>KTM250 黑色(左右)</v>
          </cell>
          <cell r="L132" t="str">
            <v>付</v>
          </cell>
          <cell r="M132">
            <v>1</v>
          </cell>
          <cell r="O132" t="str">
            <v>30.763.0050</v>
          </cell>
          <cell r="P132" t="str">
            <v>Защита радиатора L+R комплект</v>
          </cell>
          <cell r="S132" t="str">
            <v xml:space="preserve"> </v>
          </cell>
          <cell r="T132" t="str">
            <v>T5</v>
          </cell>
        </row>
        <row r="133">
          <cell r="I133" t="str">
            <v>30.844.0020</v>
          </cell>
          <cell r="J133" t="str">
            <v>O型橡胶密封圈</v>
          </cell>
          <cell r="K133" t="str">
            <v>Φ20xΦ5(线径)</v>
          </cell>
          <cell r="L133" t="str">
            <v>只</v>
          </cell>
          <cell r="M133">
            <v>4</v>
          </cell>
          <cell r="O133" t="e">
            <v>#N/A</v>
          </cell>
          <cell r="P133" t="str">
            <v>Кольцо уплотнительное 20x5</v>
          </cell>
          <cell r="S133" t="str">
            <v xml:space="preserve"> </v>
          </cell>
          <cell r="T133" t="str">
            <v>T5</v>
          </cell>
        </row>
        <row r="134">
          <cell r="I134" t="str">
            <v>30.755.0070</v>
          </cell>
          <cell r="J134" t="str">
            <v>橡胶缓冲套</v>
          </cell>
          <cell r="K134" t="str">
            <v>KTM250(五件套)</v>
          </cell>
          <cell r="L134" t="str">
            <v>套</v>
          </cell>
          <cell r="M134">
            <v>1</v>
          </cell>
          <cell r="O134" t="str">
            <v>30.755.0070</v>
          </cell>
          <cell r="P134" t="str">
            <v>Втулка с резиновой подушкой</v>
          </cell>
          <cell r="S134" t="str">
            <v xml:space="preserve"> </v>
          </cell>
          <cell r="T134" t="str">
            <v>T5</v>
          </cell>
        </row>
        <row r="135">
          <cell r="I135" t="str">
            <v>30.757.0040</v>
          </cell>
          <cell r="J135" t="str">
            <v>侧板隔热橡胶垫</v>
          </cell>
          <cell r="K135" t="str">
            <v>KTM250右后 黑色橡胶</v>
          </cell>
          <cell r="L135" t="str">
            <v>个</v>
          </cell>
          <cell r="M135">
            <v>1</v>
          </cell>
          <cell r="O135" t="str">
            <v>30.757.0040</v>
          </cell>
          <cell r="P135" t="str">
            <v>Проставка термоизолирующая резиновая</v>
          </cell>
          <cell r="S135" t="str">
            <v xml:space="preserve"> </v>
          </cell>
          <cell r="T135" t="str">
            <v>T5</v>
          </cell>
        </row>
        <row r="136">
          <cell r="I136" t="str">
            <v>30.901.0100</v>
          </cell>
          <cell r="J136" t="str">
            <v>扎带(带圆头)</v>
          </cell>
          <cell r="K136" t="str">
            <v>5x168 黑色</v>
          </cell>
          <cell r="L136" t="str">
            <v>根</v>
          </cell>
          <cell r="M136">
            <v>1</v>
          </cell>
          <cell r="O136" t="str">
            <v>30.901.0100</v>
          </cell>
          <cell r="P136" t="str">
            <v>Стяжка кабельная</v>
          </cell>
          <cell r="S136" t="str">
            <v>8.010.0090</v>
          </cell>
          <cell r="T136" t="str">
            <v>T5</v>
          </cell>
        </row>
        <row r="137">
          <cell r="I137" t="str">
            <v>30.168.0070</v>
          </cell>
          <cell r="J137" t="str">
            <v>汽油管</v>
          </cell>
          <cell r="K137" t="str">
            <v>EPA标准(8.5x4.5)</v>
          </cell>
          <cell r="L137" t="str">
            <v>米</v>
          </cell>
          <cell r="M137">
            <v>0.3</v>
          </cell>
          <cell r="N137" t="str">
            <v>油壶100油滤器160化油器</v>
          </cell>
          <cell r="O137" t="str">
            <v>30.168.0070</v>
          </cell>
          <cell r="P137" t="str">
            <v>Трубка топливная</v>
          </cell>
          <cell r="S137" t="str">
            <v>1.161.0200</v>
          </cell>
          <cell r="T137" t="str">
            <v>T5</v>
          </cell>
        </row>
        <row r="138">
          <cell r="I138" t="str">
            <v>30.168.0030</v>
          </cell>
          <cell r="J138" t="str">
            <v>汽油管</v>
          </cell>
          <cell r="K138" t="str">
            <v>黑色(8.2x4.2)</v>
          </cell>
          <cell r="L138" t="str">
            <v>米</v>
          </cell>
          <cell r="M138">
            <v>0.3</v>
          </cell>
          <cell r="N138" t="str">
            <v>油壶盖0.3</v>
          </cell>
          <cell r="O138" t="str">
            <v>30.168.0030</v>
          </cell>
          <cell r="P138" t="str">
            <v>Трубка топливная</v>
          </cell>
          <cell r="S138" t="str">
            <v>1.161.0030</v>
          </cell>
          <cell r="T138" t="str">
            <v>T5</v>
          </cell>
        </row>
        <row r="139">
          <cell r="I139" t="str">
            <v>30.835.0010</v>
          </cell>
          <cell r="J139" t="str">
            <v>油管卡簧</v>
          </cell>
          <cell r="K139" t="str">
            <v>Φ8</v>
          </cell>
          <cell r="L139" t="str">
            <v>个</v>
          </cell>
          <cell r="M139">
            <v>4</v>
          </cell>
          <cell r="N139" t="str">
            <v>油路4</v>
          </cell>
          <cell r="O139" t="e">
            <v>#N/A</v>
          </cell>
          <cell r="P139" t="str">
            <v>Хомут пружинный Φ10</v>
          </cell>
          <cell r="S139" t="str">
            <v xml:space="preserve"> </v>
          </cell>
          <cell r="T139" t="str">
            <v>T5</v>
          </cell>
        </row>
        <row r="140">
          <cell r="I140" t="str">
            <v>26.042.0006</v>
          </cell>
          <cell r="J140" t="str">
            <v>标准件KTM250</v>
          </cell>
          <cell r="K140" t="str">
            <v>TYX300 MOJO联板铁轴 18寸BSE250铝平叉 50-8 KTM250塑件 SYD</v>
          </cell>
          <cell r="L140" t="str">
            <v>套</v>
          </cell>
          <cell r="M140">
            <v>1</v>
          </cell>
          <cell r="O140" t="e">
            <v>#N/A</v>
          </cell>
          <cell r="P140" t="e">
            <v>#N/A</v>
          </cell>
          <cell r="S140" t="str">
            <v xml:space="preserve"> </v>
          </cell>
          <cell r="T140" t="str">
            <v>T5</v>
          </cell>
        </row>
        <row r="141">
          <cell r="I141" t="str">
            <v>30.902.0010</v>
          </cell>
          <cell r="J141" t="str">
            <v>铝牌</v>
          </cell>
          <cell r="K141" t="str">
            <v>方形 50x97mm中心距85mm（外销全黑）</v>
          </cell>
          <cell r="L141" t="str">
            <v>块</v>
          </cell>
          <cell r="M141">
            <v>1</v>
          </cell>
          <cell r="O141" t="e">
            <v>#N/A</v>
          </cell>
          <cell r="P141" t="str">
            <v>Шильдик</v>
          </cell>
          <cell r="S141" t="str">
            <v>8.020.0030</v>
          </cell>
          <cell r="T141" t="str">
            <v>T5</v>
          </cell>
        </row>
        <row r="142">
          <cell r="I142" t="str">
            <v>30.829.0020</v>
          </cell>
          <cell r="J142" t="str">
            <v>抽芯铆钉</v>
          </cell>
          <cell r="K142" t="str">
            <v>4x16</v>
          </cell>
          <cell r="L142" t="str">
            <v>只</v>
          </cell>
          <cell r="M142">
            <v>2</v>
          </cell>
          <cell r="O142" t="e">
            <v>#N/A</v>
          </cell>
          <cell r="P142" t="str">
            <v>Заклёпка 4x16</v>
          </cell>
          <cell r="S142" t="str">
            <v>7.250.0020</v>
          </cell>
          <cell r="T142" t="str">
            <v>T5</v>
          </cell>
        </row>
        <row r="143">
          <cell r="I143" t="str">
            <v>30.765.3001</v>
          </cell>
          <cell r="J143" t="str">
            <v>513透明膜贴花</v>
          </cell>
          <cell r="K143" t="str">
            <v>X5 KTM250(含记分牌)(40.5x222)</v>
          </cell>
          <cell r="L143" t="str">
            <v>套</v>
          </cell>
          <cell r="M143">
            <v>1</v>
          </cell>
          <cell r="O143" t="e">
            <v>#N/A</v>
          </cell>
          <cell r="P143" t="e">
            <v>#N/A</v>
          </cell>
          <cell r="S143" t="str">
            <v xml:space="preserve"> </v>
          </cell>
          <cell r="T143" t="str">
            <v>T5</v>
          </cell>
        </row>
        <row r="144">
          <cell r="I144" t="str">
            <v>30.709.0301</v>
          </cell>
          <cell r="J144" t="str">
            <v>车把护手(TS)</v>
          </cell>
          <cell r="K144" t="str">
            <v>MOJO款黑色(左) 银色支架(含安装附件)我司提供MOJO款(左L)护手</v>
          </cell>
          <cell r="L144" t="str">
            <v>套</v>
          </cell>
          <cell r="M144">
            <v>1</v>
          </cell>
          <cell r="O144" t="str">
            <v>30.709.0301</v>
          </cell>
          <cell r="P144" t="str">
            <v>Защита руки левая чёрный щиток+каркас+крепёж</v>
          </cell>
          <cell r="S144" t="str">
            <v xml:space="preserve"> </v>
          </cell>
          <cell r="T144" t="str">
            <v>T5</v>
          </cell>
        </row>
        <row r="145">
          <cell r="I145" t="str">
            <v>30.709.0311</v>
          </cell>
          <cell r="J145" t="str">
            <v>车把护手(TS)</v>
          </cell>
          <cell r="K145" t="str">
            <v>MOJO款黑色(右) 银色支架(含安装附件)我司提供MOJO款(右R)护手</v>
          </cell>
          <cell r="L145" t="str">
            <v>套</v>
          </cell>
          <cell r="M145">
            <v>1</v>
          </cell>
          <cell r="O145" t="str">
            <v>30.709.0311</v>
          </cell>
          <cell r="P145" t="str">
            <v>Защита руки правая чёрный щиток+каркас+крепёж</v>
          </cell>
          <cell r="S145" t="str">
            <v xml:space="preserve"> </v>
          </cell>
          <cell r="T145" t="str">
            <v>T5</v>
          </cell>
        </row>
        <row r="146">
          <cell r="I146" t="str">
            <v>30.629.0010</v>
          </cell>
          <cell r="J146" t="str">
            <v>数显计时器</v>
          </cell>
          <cell r="K146" t="str">
            <v>(HM006A)黑色</v>
          </cell>
          <cell r="L146" t="str">
            <v>个</v>
          </cell>
          <cell r="M146">
            <v>1</v>
          </cell>
          <cell r="N146" t="str">
            <v>贴车架</v>
          </cell>
          <cell r="O146" t="str">
            <v>30.629.0010</v>
          </cell>
          <cell r="P146" t="str">
            <v>Счётчик моточасов (HM006A)</v>
          </cell>
          <cell r="S146" t="str">
            <v>5.230.0020</v>
          </cell>
          <cell r="T146" t="str">
            <v>T5</v>
          </cell>
        </row>
        <row r="147">
          <cell r="I147" t="str">
            <v>30.616.0400</v>
          </cell>
          <cell r="J147" t="str">
            <v>大灯</v>
          </cell>
          <cell r="K147" t="str">
            <v>FN121B 黑色(含2根109胶条)</v>
          </cell>
          <cell r="L147" t="str">
            <v>套</v>
          </cell>
          <cell r="M147">
            <v>1</v>
          </cell>
          <cell r="O147" t="str">
            <v>30.616.0400</v>
          </cell>
          <cell r="P147" t="str">
            <v>Фара LED</v>
          </cell>
          <cell r="S147" t="str">
            <v xml:space="preserve"> </v>
          </cell>
          <cell r="T147" t="str">
            <v>T5</v>
          </cell>
        </row>
        <row r="148">
          <cell r="I148" t="str">
            <v>30.243.0560</v>
          </cell>
          <cell r="J148" t="str">
            <v>支架</v>
          </cell>
          <cell r="K148" t="str">
            <v>X系列上配FN121B大灯(配MOJO/CNC联板) 黑色(激光切割)</v>
          </cell>
          <cell r="L148" t="str">
            <v>片</v>
          </cell>
          <cell r="M148">
            <v>2</v>
          </cell>
          <cell r="O148" t="str">
            <v>30.243.0560</v>
          </cell>
          <cell r="P148" t="str">
            <v>Кронштейн фары</v>
          </cell>
          <cell r="S148" t="str">
            <v xml:space="preserve"> </v>
          </cell>
          <cell r="T148" t="str">
            <v>T5</v>
          </cell>
        </row>
        <row r="149">
          <cell r="I149" t="str">
            <v>30.805.0060</v>
          </cell>
          <cell r="J149" t="str">
            <v>内六角大扁头螺钉</v>
          </cell>
          <cell r="K149" t="str">
            <v>M6x20蓝白锌</v>
          </cell>
          <cell r="L149" t="str">
            <v>个</v>
          </cell>
          <cell r="M149">
            <v>2</v>
          </cell>
          <cell r="N149" t="str">
            <v>大灯2</v>
          </cell>
          <cell r="O149" t="str">
            <v>30.805.0060</v>
          </cell>
          <cell r="P149" t="str">
            <v>Винт M6x20</v>
          </cell>
          <cell r="S149" t="str">
            <v>7.050.0025</v>
          </cell>
          <cell r="T149" t="str">
            <v>T5</v>
          </cell>
        </row>
        <row r="150">
          <cell r="I150" t="str">
            <v>30.818.0010</v>
          </cell>
          <cell r="J150" t="str">
            <v>全金属六角法兰面锁紧螺母GB6187</v>
          </cell>
          <cell r="K150" t="str">
            <v>M6蓝白锌(自锁)</v>
          </cell>
          <cell r="L150" t="str">
            <v>个</v>
          </cell>
          <cell r="M150">
            <v>2</v>
          </cell>
          <cell r="N150" t="str">
            <v>大灯2</v>
          </cell>
          <cell r="O150" t="str">
            <v>30.818.0010</v>
          </cell>
          <cell r="P150" t="str">
            <v>Гайка M6 фланцевая самостопорящаяся GB6187</v>
          </cell>
          <cell r="S150" t="str">
            <v>7.140.0010</v>
          </cell>
          <cell r="T150" t="str">
            <v>T5</v>
          </cell>
        </row>
        <row r="151">
          <cell r="I151" t="str">
            <v>30.540.0030</v>
          </cell>
          <cell r="J151" t="str">
            <v>上泵总成</v>
          </cell>
          <cell r="K151" t="str">
            <v>前刹(小沙大油镜) 黑色</v>
          </cell>
          <cell r="L151" t="str">
            <v>个</v>
          </cell>
          <cell r="M151">
            <v>1</v>
          </cell>
          <cell r="O151" t="str">
            <v>30.540.0030</v>
          </cell>
          <cell r="P151" t="str">
            <v>Цилиндр тормозной передний главный прямой</v>
          </cell>
          <cell r="S151" t="str">
            <v>4.410.0020</v>
          </cell>
          <cell r="T151" t="str">
            <v>T5</v>
          </cell>
        </row>
        <row r="152">
          <cell r="I152" t="str">
            <v>30.541.0245</v>
          </cell>
          <cell r="J152" t="str">
            <v>下泵总成</v>
          </cell>
          <cell r="K152" t="str">
            <v>前刹(本五羊) 黑色 配240</v>
          </cell>
          <cell r="L152" t="str">
            <v>个</v>
          </cell>
          <cell r="M152">
            <v>1</v>
          </cell>
          <cell r="O152" t="str">
            <v>30.541.0245</v>
          </cell>
          <cell r="P152" t="str">
            <v>Суппорт тормозной передний</v>
          </cell>
          <cell r="S152" t="str">
            <v xml:space="preserve"> </v>
          </cell>
          <cell r="T152" t="str">
            <v>T5</v>
          </cell>
        </row>
        <row r="153">
          <cell r="I153" t="str">
            <v>30.537.0020</v>
          </cell>
          <cell r="J153" t="str">
            <v>前碟刹支架</v>
          </cell>
          <cell r="K153" t="str">
            <v>J1 J5 黑色(含导销)本田下脚配240盘</v>
          </cell>
          <cell r="L153" t="str">
            <v>个</v>
          </cell>
          <cell r="M153">
            <v>1</v>
          </cell>
          <cell r="O153" t="str">
            <v>30.537.0020</v>
          </cell>
          <cell r="P153" t="str">
            <v>Кронштейн дискового тормоза</v>
          </cell>
          <cell r="S153" t="str">
            <v>4.350.0050</v>
          </cell>
          <cell r="T153" t="str">
            <v>T5</v>
          </cell>
        </row>
        <row r="154">
          <cell r="I154" t="str">
            <v>30.543.0805</v>
          </cell>
          <cell r="J154" t="str">
            <v>摩擦片</v>
          </cell>
          <cell r="K154" t="str">
            <v>烧结本五羊</v>
          </cell>
          <cell r="L154" t="str">
            <v>个</v>
          </cell>
          <cell r="M154">
            <v>1</v>
          </cell>
          <cell r="O154" t="str">
            <v>30.543.0805</v>
          </cell>
          <cell r="P154" t="str">
            <v>Колодки тормозные передние 9mm</v>
          </cell>
          <cell r="S154" t="str">
            <v xml:space="preserve"> </v>
          </cell>
          <cell r="T154" t="str">
            <v>T5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5"/>
  <sheetViews>
    <sheetView tabSelected="1" zoomScaleNormal="100" zoomScaleSheetLayoutView="100" workbookViewId="0">
      <selection activeCell="U279" sqref="U279"/>
    </sheetView>
  </sheetViews>
  <sheetFormatPr defaultColWidth="9" defaultRowHeight="18" customHeight="1"/>
  <cols>
    <col min="1" max="5" width="11.625" style="14" customWidth="1"/>
    <col min="6" max="6" width="5.25" style="3" bestFit="1" customWidth="1"/>
    <col min="7" max="7" width="10.75" style="28" hidden="1" customWidth="1"/>
    <col min="8" max="8" width="11.125" style="28" bestFit="1" customWidth="1"/>
    <col min="9" max="10" width="12.125" style="14" customWidth="1"/>
    <col min="11" max="11" width="3.875" style="14" customWidth="1"/>
    <col min="12" max="12" width="5" style="11" customWidth="1"/>
    <col min="13" max="13" width="30.75" style="3" customWidth="1"/>
    <col min="14" max="14" width="5.25" style="3" customWidth="1"/>
    <col min="15" max="15" width="1.875" style="11" customWidth="1"/>
    <col min="16" max="16" width="9.25" style="11" customWidth="1"/>
    <col min="17" max="17" width="12" style="11" customWidth="1"/>
    <col min="18" max="18" width="2" style="11" customWidth="1"/>
    <col min="19" max="19" width="10.875" style="2" bestFit="1" customWidth="1"/>
    <col min="20" max="16384" width="9" style="2"/>
  </cols>
  <sheetData>
    <row r="1" spans="1:18" ht="47.1" customHeight="1">
      <c r="A1" s="138" t="s">
        <v>1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</row>
    <row r="2" spans="1:18" s="1" customFormat="1" ht="24.95" customHeight="1">
      <c r="A2" s="13" t="s">
        <v>1206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18" ht="20.100000000000001" customHeight="1">
      <c r="F3" s="14"/>
      <c r="G3" s="14"/>
      <c r="H3" s="14"/>
      <c r="L3" s="14"/>
      <c r="M3" s="14"/>
      <c r="N3" s="14"/>
      <c r="O3" s="14"/>
      <c r="P3" s="14"/>
      <c r="Q3" s="14"/>
      <c r="R3" s="14"/>
    </row>
    <row r="4" spans="1:18" ht="20.100000000000001" customHeight="1">
      <c r="F4" s="14"/>
      <c r="G4" s="14"/>
      <c r="H4" s="14"/>
      <c r="L4" s="14"/>
      <c r="M4" s="14"/>
      <c r="N4" s="14"/>
      <c r="O4" s="14"/>
      <c r="P4" s="14"/>
      <c r="Q4" s="14"/>
      <c r="R4" s="14"/>
    </row>
    <row r="5" spans="1:18" ht="20.100000000000001" customHeight="1">
      <c r="F5" s="14"/>
      <c r="G5" s="14"/>
      <c r="H5" s="14"/>
      <c r="L5" s="14"/>
      <c r="M5" s="14"/>
      <c r="N5" s="14"/>
      <c r="O5" s="14"/>
      <c r="P5" s="14"/>
      <c r="Q5" s="14"/>
      <c r="R5" s="14"/>
    </row>
    <row r="6" spans="1:18" ht="20.100000000000001" customHeight="1">
      <c r="F6" s="14"/>
      <c r="G6" s="14"/>
      <c r="H6" s="14"/>
      <c r="L6" s="14"/>
      <c r="M6" s="14"/>
      <c r="N6" s="14"/>
      <c r="O6" s="14"/>
      <c r="P6" s="14"/>
      <c r="Q6" s="14"/>
      <c r="R6" s="14"/>
    </row>
    <row r="7" spans="1:18" ht="20.100000000000001" customHeight="1">
      <c r="F7" s="14"/>
      <c r="G7" s="14"/>
      <c r="H7" s="14"/>
      <c r="L7" s="14"/>
      <c r="M7" s="14"/>
      <c r="N7" s="14"/>
      <c r="O7" s="14"/>
      <c r="P7" s="14"/>
      <c r="Q7" s="14"/>
      <c r="R7" s="14"/>
    </row>
    <row r="8" spans="1:18" ht="20.100000000000001" customHeight="1">
      <c r="F8" s="14"/>
      <c r="G8" s="14"/>
      <c r="H8" s="14"/>
      <c r="L8" s="14"/>
      <c r="M8" s="14"/>
      <c r="N8" s="14"/>
      <c r="O8" s="14"/>
      <c r="P8" s="14"/>
      <c r="Q8" s="14"/>
      <c r="R8" s="14"/>
    </row>
    <row r="9" spans="1:18" ht="20.100000000000001" customHeight="1">
      <c r="F9" s="14"/>
      <c r="G9" s="14"/>
      <c r="H9" s="14"/>
      <c r="L9" s="14"/>
      <c r="M9" s="14"/>
      <c r="N9" s="14"/>
      <c r="O9" s="14"/>
      <c r="P9" s="14"/>
      <c r="Q9" s="14"/>
      <c r="R9" s="14"/>
    </row>
    <row r="10" spans="1:18" ht="20.100000000000001" customHeight="1">
      <c r="F10" s="14"/>
      <c r="G10" s="14"/>
      <c r="H10" s="14"/>
      <c r="L10" s="14"/>
      <c r="M10" s="14"/>
      <c r="N10" s="14"/>
      <c r="O10" s="14"/>
      <c r="P10" s="14"/>
      <c r="Q10" s="14"/>
      <c r="R10" s="14"/>
    </row>
    <row r="11" spans="1:18" ht="20.100000000000001" customHeight="1">
      <c r="F11" s="14"/>
      <c r="G11" s="14"/>
      <c r="H11" s="14"/>
      <c r="L11" s="14"/>
      <c r="M11" s="14"/>
      <c r="N11" s="14"/>
      <c r="O11" s="14"/>
      <c r="P11" s="14"/>
      <c r="Q11" s="14"/>
      <c r="R11" s="14"/>
    </row>
    <row r="12" spans="1:18" ht="20.100000000000001" customHeight="1">
      <c r="F12" s="14"/>
      <c r="G12" s="14"/>
      <c r="H12" s="14"/>
      <c r="L12" s="14"/>
      <c r="M12" s="14"/>
      <c r="N12" s="14"/>
      <c r="O12" s="14"/>
      <c r="P12" s="14"/>
      <c r="Q12" s="14"/>
      <c r="R12" s="14"/>
    </row>
    <row r="13" spans="1:18" ht="20.100000000000001" customHeight="1">
      <c r="F13" s="14"/>
      <c r="G13" s="14"/>
      <c r="H13" s="14"/>
      <c r="L13" s="14"/>
      <c r="M13" s="14"/>
      <c r="N13" s="14"/>
      <c r="O13" s="14"/>
      <c r="P13" s="14"/>
      <c r="Q13" s="14"/>
      <c r="R13" s="14"/>
    </row>
    <row r="14" spans="1:18" ht="20.100000000000001" customHeight="1">
      <c r="F14" s="14"/>
      <c r="G14" s="14"/>
      <c r="H14" s="14"/>
      <c r="L14" s="14"/>
      <c r="M14" s="14"/>
      <c r="N14" s="14"/>
      <c r="O14" s="14"/>
      <c r="P14" s="14"/>
      <c r="Q14" s="14"/>
      <c r="R14" s="14"/>
    </row>
    <row r="15" spans="1:18" ht="20.100000000000001" customHeight="1">
      <c r="F15" s="14"/>
      <c r="G15" s="14"/>
      <c r="H15" s="14"/>
      <c r="L15" s="14"/>
      <c r="M15" s="14"/>
      <c r="N15" s="14"/>
      <c r="O15" s="14"/>
      <c r="P15" s="14"/>
      <c r="Q15" s="14"/>
      <c r="R15" s="14"/>
    </row>
    <row r="16" spans="1:18" ht="20.100000000000001" customHeight="1">
      <c r="F16" s="14"/>
      <c r="G16" s="14"/>
      <c r="H16" s="14"/>
      <c r="L16" s="14"/>
      <c r="M16" s="14"/>
      <c r="N16" s="14"/>
      <c r="O16" s="14"/>
      <c r="P16" s="14"/>
      <c r="Q16" s="14"/>
      <c r="R16" s="14"/>
    </row>
    <row r="17" spans="1:19" ht="20.100000000000001" customHeight="1">
      <c r="F17" s="14"/>
      <c r="G17" s="14"/>
      <c r="H17" s="14"/>
      <c r="L17" s="14"/>
      <c r="M17" s="14"/>
      <c r="N17" s="14"/>
      <c r="O17" s="14"/>
      <c r="P17" s="14"/>
      <c r="Q17" s="14"/>
      <c r="R17" s="14"/>
    </row>
    <row r="18" spans="1:19" ht="20.100000000000001" customHeight="1">
      <c r="F18" s="14"/>
      <c r="G18" s="14"/>
      <c r="H18" s="14"/>
      <c r="L18" s="14"/>
      <c r="M18" s="14"/>
      <c r="N18" s="14"/>
      <c r="O18" s="14"/>
      <c r="P18" s="14"/>
      <c r="Q18" s="14"/>
      <c r="R18" s="14"/>
    </row>
    <row r="19" spans="1:19" ht="20.100000000000001" customHeight="1">
      <c r="F19" s="14"/>
      <c r="G19" s="14"/>
      <c r="H19" s="14"/>
      <c r="L19" s="14"/>
      <c r="M19" s="14"/>
      <c r="N19" s="14"/>
      <c r="O19" s="14"/>
      <c r="P19" s="14"/>
      <c r="Q19" s="14"/>
      <c r="R19" s="14"/>
    </row>
    <row r="20" spans="1:19" ht="20.100000000000001" customHeight="1">
      <c r="F20" s="14"/>
      <c r="G20" s="14"/>
      <c r="H20" s="14"/>
      <c r="L20" s="14"/>
      <c r="M20" s="14"/>
      <c r="N20" s="14"/>
      <c r="O20" s="14"/>
      <c r="P20" s="14"/>
      <c r="Q20" s="14"/>
      <c r="R20" s="14"/>
    </row>
    <row r="21" spans="1:19" ht="20.100000000000001" customHeight="1">
      <c r="F21" s="14"/>
      <c r="G21" s="14"/>
      <c r="H21" s="14"/>
      <c r="L21" s="14"/>
      <c r="M21" s="14"/>
      <c r="N21" s="14"/>
      <c r="O21" s="14"/>
      <c r="P21" s="14"/>
      <c r="Q21" s="14"/>
      <c r="R21" s="14"/>
    </row>
    <row r="22" spans="1:19" ht="20.100000000000001" customHeight="1">
      <c r="A22" s="15" t="s">
        <v>2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</row>
    <row r="23" spans="1:19" ht="20.100000000000001" customHeight="1">
      <c r="A23" s="17" t="s">
        <v>3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</row>
    <row r="24" spans="1:19" ht="20.100000000000001" customHeight="1">
      <c r="A24" s="17" t="s">
        <v>19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</row>
    <row r="25" spans="1:19" ht="20.100000000000001" customHeight="1">
      <c r="A25" s="17" t="s">
        <v>4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</row>
    <row r="26" spans="1:19" ht="18" customHeight="1">
      <c r="A26" s="17" t="s">
        <v>1092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</row>
    <row r="27" spans="1:19" s="4" customFormat="1" ht="18" customHeight="1">
      <c r="A27" s="17" t="s">
        <v>951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88" t="s">
        <v>1207</v>
      </c>
      <c r="R27" s="17"/>
    </row>
    <row r="28" spans="1:19" ht="5.0999999999999996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spans="1:19" ht="21" customHeight="1">
      <c r="A29" s="18" t="s">
        <v>0</v>
      </c>
      <c r="B29" s="18"/>
      <c r="C29" s="18"/>
      <c r="D29" s="18"/>
      <c r="E29" s="19"/>
      <c r="F29" s="20" t="s">
        <v>5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2"/>
    </row>
    <row r="30" spans="1:19" ht="27" customHeight="1">
      <c r="A30" s="68"/>
      <c r="B30" s="68"/>
      <c r="C30" s="68"/>
      <c r="D30" s="68"/>
      <c r="E30" s="69"/>
      <c r="F30" s="24" t="s">
        <v>6</v>
      </c>
      <c r="G30" s="9" t="s">
        <v>354</v>
      </c>
      <c r="H30" s="9"/>
      <c r="I30" s="24" t="s">
        <v>7</v>
      </c>
      <c r="J30" s="9" t="s">
        <v>8</v>
      </c>
      <c r="K30" s="9" t="s">
        <v>9</v>
      </c>
      <c r="L30" s="9" t="s">
        <v>33</v>
      </c>
      <c r="M30" s="26" t="s">
        <v>35</v>
      </c>
      <c r="N30" s="9" t="s">
        <v>10</v>
      </c>
      <c r="O30" s="25" t="s">
        <v>32</v>
      </c>
      <c r="P30" s="9" t="s">
        <v>11</v>
      </c>
      <c r="Q30" s="9" t="s">
        <v>12</v>
      </c>
      <c r="R30" s="9" t="s">
        <v>13</v>
      </c>
    </row>
    <row r="31" spans="1:19" ht="19.899999999999999" customHeight="1">
      <c r="A31" s="92"/>
      <c r="B31" s="93"/>
      <c r="C31" s="93"/>
      <c r="D31" s="93"/>
      <c r="E31" s="94"/>
      <c r="F31" s="95" t="s">
        <v>1093</v>
      </c>
      <c r="G31" s="95" t="s">
        <v>1094</v>
      </c>
      <c r="H31" s="95"/>
      <c r="I31" s="95"/>
      <c r="J31" s="96" t="s">
        <v>1095</v>
      </c>
      <c r="K31" s="96" t="s">
        <v>1096</v>
      </c>
      <c r="L31" s="97" t="s">
        <v>1097</v>
      </c>
      <c r="M31" s="98" t="s">
        <v>1098</v>
      </c>
      <c r="N31" s="99" t="s">
        <v>1099</v>
      </c>
      <c r="O31" s="10"/>
      <c r="P31" s="10"/>
      <c r="Q31" s="10"/>
      <c r="R31" s="10"/>
    </row>
    <row r="32" spans="1:19" ht="19.899999999999999" customHeight="1">
      <c r="A32" s="100"/>
      <c r="B32" s="101"/>
      <c r="C32" s="101"/>
      <c r="D32" s="101"/>
      <c r="E32" s="102"/>
      <c r="F32" s="118" t="s">
        <v>1100</v>
      </c>
      <c r="G32" s="7" t="s">
        <v>1101</v>
      </c>
      <c r="H32" s="113" t="s">
        <v>1208</v>
      </c>
      <c r="I32" s="114" t="s">
        <v>1209</v>
      </c>
      <c r="J32" s="114" t="s">
        <v>1210</v>
      </c>
      <c r="K32" s="90"/>
      <c r="L32" s="6" t="s">
        <v>115</v>
      </c>
      <c r="M32" s="114" t="s">
        <v>1211</v>
      </c>
      <c r="N32" s="5">
        <v>1</v>
      </c>
      <c r="O32" s="10"/>
      <c r="P32" s="10"/>
      <c r="Q32" s="10">
        <f t="shared" ref="Q32:Q49" si="0">O32*P32</f>
        <v>0</v>
      </c>
      <c r="R32" s="10"/>
      <c r="S32" s="2" t="str">
        <f>VLOOKUP(H32,[1]T4!$I$3:$I$154,1,0)</f>
        <v>30.123.1800</v>
      </c>
    </row>
    <row r="33" spans="1:19" ht="19.899999999999999" customHeight="1">
      <c r="A33" s="103"/>
      <c r="B33" s="119"/>
      <c r="C33" s="119"/>
      <c r="D33" s="119"/>
      <c r="E33" s="104"/>
      <c r="F33" s="118" t="s">
        <v>101</v>
      </c>
      <c r="G33" s="7"/>
      <c r="H33" s="115" t="s">
        <v>1212</v>
      </c>
      <c r="I33" s="116" t="s">
        <v>1213</v>
      </c>
      <c r="J33" s="116" t="s">
        <v>1214</v>
      </c>
      <c r="K33" s="120"/>
      <c r="L33" s="121" t="s">
        <v>117</v>
      </c>
      <c r="M33" s="122" t="s">
        <v>1215</v>
      </c>
      <c r="N33" s="123" t="s">
        <v>36</v>
      </c>
      <c r="O33" s="124"/>
      <c r="P33" s="124"/>
      <c r="Q33" s="124"/>
      <c r="R33" s="10"/>
      <c r="S33" s="2" t="str">
        <f>VLOOKUP(H33,[1]T4!$I$3:$I$154,1,0)</f>
        <v>30.132.0220</v>
      </c>
    </row>
    <row r="34" spans="1:19" ht="19.899999999999999" customHeight="1">
      <c r="A34" s="103"/>
      <c r="B34" s="2"/>
      <c r="C34" s="2"/>
      <c r="D34" s="2"/>
      <c r="E34" s="104"/>
      <c r="F34" s="117" t="s">
        <v>1102</v>
      </c>
      <c r="G34" s="7" t="s">
        <v>1103</v>
      </c>
      <c r="H34" s="115" t="s">
        <v>1218</v>
      </c>
      <c r="I34" s="116" t="s">
        <v>116</v>
      </c>
      <c r="J34" s="116" t="s">
        <v>1219</v>
      </c>
      <c r="K34" s="2"/>
      <c r="L34" s="2"/>
      <c r="M34" s="116" t="s">
        <v>753</v>
      </c>
      <c r="N34" s="5">
        <v>1</v>
      </c>
      <c r="O34" s="10"/>
      <c r="P34" s="10"/>
      <c r="Q34" s="10">
        <f t="shared" si="0"/>
        <v>0</v>
      </c>
      <c r="R34" s="10"/>
    </row>
    <row r="35" spans="1:19" ht="19.899999999999999" customHeight="1">
      <c r="A35" s="103"/>
      <c r="B35" s="2"/>
      <c r="C35" s="2"/>
      <c r="D35" s="2"/>
      <c r="E35" s="104"/>
      <c r="F35" s="117" t="s">
        <v>38</v>
      </c>
      <c r="G35" s="7" t="s">
        <v>1104</v>
      </c>
      <c r="H35" s="115" t="s">
        <v>1216</v>
      </c>
      <c r="I35" s="116" t="s">
        <v>118</v>
      </c>
      <c r="J35" s="116" t="s">
        <v>1217</v>
      </c>
      <c r="K35" s="90"/>
      <c r="L35" s="6" t="s">
        <v>119</v>
      </c>
      <c r="M35" s="91" t="s">
        <v>1041</v>
      </c>
      <c r="N35" s="5">
        <v>1</v>
      </c>
      <c r="O35" s="10"/>
      <c r="P35" s="10"/>
      <c r="Q35" s="10">
        <f t="shared" si="0"/>
        <v>0</v>
      </c>
      <c r="R35" s="10"/>
      <c r="S35" s="2" t="str">
        <f>VLOOKUP(H35,[1]T4!$I$3:$I$154,1,0)</f>
        <v>30.134.0900</v>
      </c>
    </row>
    <row r="36" spans="1:19" ht="19.899999999999999" customHeight="1">
      <c r="A36" s="103"/>
      <c r="B36" s="2"/>
      <c r="C36" s="2"/>
      <c r="D36" s="2"/>
      <c r="E36" s="104"/>
      <c r="F36" s="112" t="s">
        <v>39</v>
      </c>
      <c r="G36" s="7" t="s">
        <v>370</v>
      </c>
      <c r="H36" s="5" t="s">
        <v>586</v>
      </c>
      <c r="I36" s="89"/>
      <c r="J36" s="89" t="s">
        <v>1105</v>
      </c>
      <c r="K36" s="90"/>
      <c r="L36" s="6" t="s">
        <v>119</v>
      </c>
      <c r="M36" s="91" t="s">
        <v>755</v>
      </c>
      <c r="N36" s="5">
        <v>2</v>
      </c>
      <c r="O36" s="10"/>
      <c r="P36" s="10"/>
      <c r="Q36" s="10">
        <f t="shared" si="0"/>
        <v>0</v>
      </c>
      <c r="R36" s="10"/>
      <c r="S36" s="2" t="e">
        <f>VLOOKUP(H36,[1]T4!$I$3:$I$154,1,0)</f>
        <v>#N/A</v>
      </c>
    </row>
    <row r="37" spans="1:19" ht="19.899999999999999" customHeight="1">
      <c r="A37" s="103"/>
      <c r="B37" s="2"/>
      <c r="C37" s="2"/>
      <c r="D37" s="2"/>
      <c r="E37" s="104"/>
      <c r="F37" s="112" t="s">
        <v>40</v>
      </c>
      <c r="G37" s="7" t="s">
        <v>369</v>
      </c>
      <c r="H37" s="5" t="s">
        <v>585</v>
      </c>
      <c r="I37" s="89"/>
      <c r="J37" s="89" t="s">
        <v>1106</v>
      </c>
      <c r="K37" s="90"/>
      <c r="L37" s="6" t="s">
        <v>119</v>
      </c>
      <c r="M37" s="91" t="s">
        <v>754</v>
      </c>
      <c r="N37" s="5">
        <v>2</v>
      </c>
      <c r="O37" s="10"/>
      <c r="P37" s="10"/>
      <c r="Q37" s="10">
        <f t="shared" si="0"/>
        <v>0</v>
      </c>
      <c r="R37" s="10"/>
      <c r="S37" s="2" t="e">
        <f>VLOOKUP(H37,[1]T4!$I$3:$I$154,1,0)</f>
        <v>#N/A</v>
      </c>
    </row>
    <row r="38" spans="1:19" ht="19.899999999999999" customHeight="1">
      <c r="A38" s="103"/>
      <c r="B38" s="2"/>
      <c r="C38" s="2"/>
      <c r="D38" s="2"/>
      <c r="E38" s="104"/>
      <c r="F38" s="112" t="s">
        <v>41</v>
      </c>
      <c r="G38" s="7" t="s">
        <v>368</v>
      </c>
      <c r="H38" s="5" t="s">
        <v>584</v>
      </c>
      <c r="I38" s="89"/>
      <c r="J38" s="89" t="s">
        <v>1108</v>
      </c>
      <c r="K38" s="90"/>
      <c r="L38" s="6" t="s">
        <v>119</v>
      </c>
      <c r="M38" s="91" t="s">
        <v>1107</v>
      </c>
      <c r="N38" s="5">
        <v>2</v>
      </c>
      <c r="O38" s="10"/>
      <c r="P38" s="10"/>
      <c r="Q38" s="10">
        <f t="shared" si="0"/>
        <v>0</v>
      </c>
      <c r="R38" s="10"/>
      <c r="S38" s="2" t="e">
        <f>VLOOKUP(H38,[1]T4!$I$3:$I$154,1,0)</f>
        <v>#N/A</v>
      </c>
    </row>
    <row r="39" spans="1:19" ht="19.899999999999999" customHeight="1">
      <c r="A39" s="103"/>
      <c r="B39" s="2"/>
      <c r="C39" s="2"/>
      <c r="D39" s="2"/>
      <c r="E39" s="104"/>
      <c r="F39" s="112" t="s">
        <v>42</v>
      </c>
      <c r="G39" s="7" t="s">
        <v>367</v>
      </c>
      <c r="H39" s="5" t="s">
        <v>583</v>
      </c>
      <c r="I39" s="89"/>
      <c r="J39" s="89" t="s">
        <v>1110</v>
      </c>
      <c r="K39" s="90"/>
      <c r="L39" s="6" t="s">
        <v>119</v>
      </c>
      <c r="M39" s="91" t="s">
        <v>1109</v>
      </c>
      <c r="N39" s="5">
        <v>2</v>
      </c>
      <c r="O39" s="10"/>
      <c r="P39" s="10"/>
      <c r="Q39" s="10">
        <f t="shared" si="0"/>
        <v>0</v>
      </c>
      <c r="R39" s="10"/>
      <c r="S39" s="2" t="e">
        <f>VLOOKUP(H39,[1]T4!$I$3:$I$154,1,0)</f>
        <v>#N/A</v>
      </c>
    </row>
    <row r="40" spans="1:19" ht="19.899999999999999" customHeight="1">
      <c r="A40" s="103"/>
      <c r="B40" s="2"/>
      <c r="C40" s="2"/>
      <c r="D40" s="2"/>
      <c r="E40" s="104"/>
      <c r="F40" s="112" t="s">
        <v>43</v>
      </c>
      <c r="G40" s="7" t="s">
        <v>371</v>
      </c>
      <c r="H40" s="5" t="s">
        <v>587</v>
      </c>
      <c r="I40" s="89"/>
      <c r="J40" s="89" t="s">
        <v>1111</v>
      </c>
      <c r="K40" s="90"/>
      <c r="L40" s="6" t="s">
        <v>119</v>
      </c>
      <c r="M40" s="91" t="s">
        <v>756</v>
      </c>
      <c r="N40" s="5">
        <v>1</v>
      </c>
      <c r="O40" s="10"/>
      <c r="P40" s="10"/>
      <c r="Q40" s="10">
        <f t="shared" si="0"/>
        <v>0</v>
      </c>
      <c r="R40" s="10"/>
      <c r="S40" s="2" t="e">
        <f>VLOOKUP(H40,[1]T4!$I$3:$I$154,1,0)</f>
        <v>#N/A</v>
      </c>
    </row>
    <row r="41" spans="1:19" ht="19.899999999999999" customHeight="1">
      <c r="A41" s="103"/>
      <c r="B41" s="2"/>
      <c r="C41" s="2"/>
      <c r="D41" s="2"/>
      <c r="E41" s="104"/>
      <c r="F41" s="112" t="s">
        <v>44</v>
      </c>
      <c r="G41" s="7" t="s">
        <v>372</v>
      </c>
      <c r="H41" s="5" t="s">
        <v>1147</v>
      </c>
      <c r="I41" s="89" t="s">
        <v>129</v>
      </c>
      <c r="J41" s="89" t="s">
        <v>1148</v>
      </c>
      <c r="K41" s="90"/>
      <c r="L41" s="6" t="s">
        <v>121</v>
      </c>
      <c r="M41" s="91" t="s">
        <v>757</v>
      </c>
      <c r="N41" s="5">
        <v>1</v>
      </c>
      <c r="O41" s="10"/>
      <c r="P41" s="10"/>
      <c r="Q41" s="10">
        <f t="shared" si="0"/>
        <v>0</v>
      </c>
      <c r="R41" s="10"/>
      <c r="S41" s="2" t="str">
        <f>VLOOKUP(H41,[1]T4!$I$3:$I$154,1,0)</f>
        <v>30.130.0850</v>
      </c>
    </row>
    <row r="42" spans="1:19" ht="19.899999999999999" customHeight="1">
      <c r="A42" s="103"/>
      <c r="B42" s="2"/>
      <c r="C42" s="2"/>
      <c r="D42" s="2"/>
      <c r="E42" s="104"/>
      <c r="F42" s="112" t="s">
        <v>45</v>
      </c>
      <c r="G42" s="7" t="s">
        <v>373</v>
      </c>
      <c r="H42" s="5" t="s">
        <v>588</v>
      </c>
      <c r="I42" s="89" t="s">
        <v>130</v>
      </c>
      <c r="J42" s="89" t="s">
        <v>855</v>
      </c>
      <c r="K42" s="90"/>
      <c r="L42" s="6" t="s">
        <v>117</v>
      </c>
      <c r="M42" s="91" t="s">
        <v>758</v>
      </c>
      <c r="N42" s="5">
        <v>1</v>
      </c>
      <c r="O42" s="10"/>
      <c r="P42" s="10"/>
      <c r="Q42" s="10">
        <f t="shared" si="0"/>
        <v>0</v>
      </c>
      <c r="R42" s="10"/>
      <c r="S42" s="2" t="e">
        <f>VLOOKUP(H42,[1]T4!$I$3:$I$154,1,0)</f>
        <v>#N/A</v>
      </c>
    </row>
    <row r="43" spans="1:19" ht="19.899999999999999" customHeight="1">
      <c r="A43" s="103"/>
      <c r="B43" s="2"/>
      <c r="C43" s="2"/>
      <c r="D43" s="2"/>
      <c r="E43" s="104"/>
      <c r="F43" s="112" t="s">
        <v>46</v>
      </c>
      <c r="G43" s="7" t="s">
        <v>1112</v>
      </c>
      <c r="H43" s="5" t="s">
        <v>1113</v>
      </c>
      <c r="I43" s="89"/>
      <c r="J43" s="89" t="s">
        <v>1115</v>
      </c>
      <c r="K43" s="90"/>
      <c r="L43" s="6" t="s">
        <v>119</v>
      </c>
      <c r="M43" s="91" t="s">
        <v>1114</v>
      </c>
      <c r="N43" s="5">
        <v>2</v>
      </c>
      <c r="O43" s="10"/>
      <c r="P43" s="10"/>
      <c r="Q43" s="10">
        <f t="shared" si="0"/>
        <v>0</v>
      </c>
      <c r="R43" s="10"/>
      <c r="S43" s="2" t="e">
        <f>VLOOKUP(H43,[1]T4!$I$3:$I$154,1,0)</f>
        <v>#N/A</v>
      </c>
    </row>
    <row r="44" spans="1:19" ht="19.899999999999999" customHeight="1">
      <c r="A44" s="103"/>
      <c r="B44" s="2"/>
      <c r="C44" s="2"/>
      <c r="D44" s="2"/>
      <c r="E44" s="104"/>
      <c r="F44" s="112" t="s">
        <v>47</v>
      </c>
      <c r="G44" s="7" t="s">
        <v>374</v>
      </c>
      <c r="H44" s="5" t="s">
        <v>589</v>
      </c>
      <c r="I44" s="89"/>
      <c r="J44" s="89" t="s">
        <v>1116</v>
      </c>
      <c r="K44" s="90"/>
      <c r="L44" s="6" t="s">
        <v>119</v>
      </c>
      <c r="M44" s="91" t="s">
        <v>759</v>
      </c>
      <c r="N44" s="5">
        <v>4</v>
      </c>
      <c r="O44" s="10"/>
      <c r="P44" s="10"/>
      <c r="Q44" s="10">
        <f t="shared" si="0"/>
        <v>0</v>
      </c>
      <c r="R44" s="10"/>
      <c r="S44" s="2" t="e">
        <f>VLOOKUP(H44,[1]T4!$I$3:$I$154,1,0)</f>
        <v>#N/A</v>
      </c>
    </row>
    <row r="45" spans="1:19" ht="19.899999999999999" customHeight="1">
      <c r="A45" s="103"/>
      <c r="B45" s="2"/>
      <c r="C45" s="2"/>
      <c r="D45" s="2"/>
      <c r="E45" s="104"/>
      <c r="F45" s="112" t="s">
        <v>48</v>
      </c>
      <c r="G45" s="7" t="s">
        <v>375</v>
      </c>
      <c r="H45" s="5" t="s">
        <v>590</v>
      </c>
      <c r="I45" s="89"/>
      <c r="J45" s="89" t="s">
        <v>1117</v>
      </c>
      <c r="K45" s="90"/>
      <c r="L45" s="6" t="s">
        <v>119</v>
      </c>
      <c r="M45" s="91" t="s">
        <v>760</v>
      </c>
      <c r="N45" s="5">
        <v>4</v>
      </c>
      <c r="O45" s="10"/>
      <c r="P45" s="10"/>
      <c r="Q45" s="10">
        <f t="shared" si="0"/>
        <v>0</v>
      </c>
      <c r="R45" s="10"/>
      <c r="S45" s="2" t="e">
        <f>VLOOKUP(H45,[1]T4!$I$3:$I$154,1,0)</f>
        <v>#N/A</v>
      </c>
    </row>
    <row r="46" spans="1:19" ht="19.899999999999999" customHeight="1">
      <c r="A46" s="103"/>
      <c r="B46" s="2"/>
      <c r="C46" s="2"/>
      <c r="D46" s="2"/>
      <c r="E46" s="104"/>
      <c r="F46" s="112" t="s">
        <v>49</v>
      </c>
      <c r="G46" s="7" t="s">
        <v>376</v>
      </c>
      <c r="H46" s="5" t="s">
        <v>591</v>
      </c>
      <c r="I46" s="89"/>
      <c r="J46" s="89" t="s">
        <v>1119</v>
      </c>
      <c r="K46" s="90"/>
      <c r="L46" s="6" t="s">
        <v>119</v>
      </c>
      <c r="M46" s="91" t="s">
        <v>1118</v>
      </c>
      <c r="N46" s="5">
        <v>4</v>
      </c>
      <c r="O46" s="10"/>
      <c r="P46" s="10"/>
      <c r="Q46" s="10">
        <f t="shared" si="0"/>
        <v>0</v>
      </c>
      <c r="R46" s="10"/>
      <c r="S46" s="2" t="e">
        <f>VLOOKUP(H46,[1]T4!$I$3:$I$154,1,0)</f>
        <v>#N/A</v>
      </c>
    </row>
    <row r="47" spans="1:19" ht="19.899999999999999" customHeight="1">
      <c r="A47" s="103"/>
      <c r="B47" s="2"/>
      <c r="C47" s="2"/>
      <c r="D47" s="2"/>
      <c r="E47" s="104"/>
      <c r="F47" s="117" t="s">
        <v>1127</v>
      </c>
      <c r="G47" s="5" t="s">
        <v>366</v>
      </c>
      <c r="H47" s="5" t="s">
        <v>1051</v>
      </c>
      <c r="I47" s="89" t="s">
        <v>120</v>
      </c>
      <c r="J47" s="89" t="s">
        <v>854</v>
      </c>
      <c r="K47" s="90"/>
      <c r="L47" s="6" t="s">
        <v>121</v>
      </c>
      <c r="M47" s="91"/>
      <c r="N47" s="5">
        <v>1</v>
      </c>
      <c r="O47" s="10"/>
      <c r="P47" s="10"/>
      <c r="Q47" s="10">
        <f t="shared" si="0"/>
        <v>0</v>
      </c>
      <c r="R47" s="10"/>
      <c r="S47" s="2" t="e">
        <f>VLOOKUP(H47,[1]T4!$I$3:$I$154,1,0)</f>
        <v>#N/A</v>
      </c>
    </row>
    <row r="48" spans="1:19" ht="19.899999999999999" customHeight="1">
      <c r="A48" s="103"/>
      <c r="B48" s="2"/>
      <c r="C48" s="2"/>
      <c r="D48" s="2"/>
      <c r="E48" s="104"/>
      <c r="F48" s="117" t="s">
        <v>1128</v>
      </c>
      <c r="G48" s="5" t="s">
        <v>366</v>
      </c>
      <c r="H48" s="5" t="s">
        <v>847</v>
      </c>
      <c r="I48" s="89" t="s">
        <v>120</v>
      </c>
      <c r="J48" s="89" t="s">
        <v>854</v>
      </c>
      <c r="K48" s="90"/>
      <c r="L48" s="6" t="s">
        <v>121</v>
      </c>
      <c r="M48" s="91"/>
      <c r="N48" s="5">
        <v>1</v>
      </c>
      <c r="O48" s="10"/>
      <c r="P48" s="10"/>
      <c r="Q48" s="10">
        <f t="shared" si="0"/>
        <v>0</v>
      </c>
      <c r="R48" s="10"/>
      <c r="S48" s="2" t="str">
        <f>VLOOKUP(H48,[1]T4!$I$3:$I$154,1,0)</f>
        <v>30.214.0212</v>
      </c>
    </row>
    <row r="49" spans="1:19" ht="19.899999999999999" customHeight="1">
      <c r="A49" s="105"/>
      <c r="B49" s="106"/>
      <c r="C49" s="106"/>
      <c r="D49" s="106"/>
      <c r="E49" s="107"/>
      <c r="F49" s="112" t="s">
        <v>52</v>
      </c>
      <c r="G49" s="7" t="s">
        <v>1120</v>
      </c>
      <c r="H49" s="5" t="s">
        <v>1121</v>
      </c>
      <c r="I49" s="89"/>
      <c r="J49" s="89" t="s">
        <v>1123</v>
      </c>
      <c r="K49" s="90"/>
      <c r="L49" s="6" t="s">
        <v>119</v>
      </c>
      <c r="M49" s="91" t="s">
        <v>1122</v>
      </c>
      <c r="N49" s="5">
        <v>2</v>
      </c>
      <c r="O49" s="10"/>
      <c r="P49" s="10"/>
      <c r="Q49" s="10">
        <f t="shared" si="0"/>
        <v>0</v>
      </c>
      <c r="R49" s="10"/>
      <c r="S49" s="2" t="e">
        <f>VLOOKUP(H49,[1]T4!$I$3:$I$154,1,0)</f>
        <v>#N/A</v>
      </c>
    </row>
    <row r="50" spans="1:19" ht="19.899999999999999" customHeight="1">
      <c r="A50" s="2"/>
      <c r="B50" s="2"/>
      <c r="C50" s="2"/>
      <c r="D50" s="2"/>
      <c r="E50" s="2"/>
      <c r="F50" s="2"/>
      <c r="G50" s="2"/>
      <c r="H50" s="5"/>
      <c r="I50" s="89"/>
      <c r="J50" s="89"/>
      <c r="K50" s="90"/>
      <c r="L50" s="6"/>
      <c r="M50" s="91"/>
      <c r="N50" s="5"/>
      <c r="O50" s="10"/>
      <c r="P50" s="10"/>
      <c r="Q50" s="10"/>
      <c r="R50" s="2"/>
    </row>
    <row r="51" spans="1:19" ht="19.899999999999999" customHeight="1">
      <c r="A51" s="2"/>
      <c r="B51" s="2"/>
      <c r="C51" s="2"/>
      <c r="D51" s="2"/>
      <c r="E51" s="2"/>
      <c r="F51" s="2"/>
      <c r="G51" s="2"/>
      <c r="H51" s="5"/>
      <c r="I51" s="89"/>
      <c r="J51" s="89"/>
      <c r="K51" s="90"/>
      <c r="L51" s="6"/>
      <c r="M51" s="91"/>
      <c r="N51" s="5"/>
      <c r="O51" s="10"/>
      <c r="P51" s="10"/>
      <c r="Q51" s="10"/>
      <c r="R51" s="2"/>
    </row>
    <row r="52" spans="1:19" ht="8.1" customHeight="1">
      <c r="A52" s="11"/>
      <c r="B52" s="11"/>
      <c r="C52" s="11"/>
      <c r="D52" s="11"/>
      <c r="E52" s="11"/>
      <c r="H52" s="5"/>
      <c r="I52" s="89"/>
      <c r="J52" s="89"/>
      <c r="K52" s="90"/>
      <c r="L52" s="6"/>
      <c r="M52" s="91"/>
      <c r="N52" s="5"/>
      <c r="O52" s="10"/>
      <c r="P52" s="10"/>
      <c r="Q52" s="10"/>
    </row>
    <row r="53" spans="1:19" ht="21" customHeight="1">
      <c r="A53" s="23" t="s">
        <v>0</v>
      </c>
      <c r="B53" s="23"/>
      <c r="C53" s="23"/>
      <c r="D53" s="23"/>
      <c r="E53" s="23"/>
      <c r="F53" s="29" t="s">
        <v>30</v>
      </c>
      <c r="G53" s="29"/>
      <c r="H53" s="5"/>
      <c r="I53" s="89"/>
      <c r="J53" s="89"/>
      <c r="K53" s="90"/>
      <c r="L53" s="6"/>
      <c r="M53" s="91"/>
      <c r="N53" s="5"/>
      <c r="O53" s="10"/>
      <c r="P53" s="10"/>
      <c r="Q53" s="10"/>
      <c r="R53" s="29"/>
    </row>
    <row r="54" spans="1:19" ht="27" customHeight="1">
      <c r="A54" s="68"/>
      <c r="B54" s="68"/>
      <c r="C54" s="68"/>
      <c r="D54" s="68"/>
      <c r="E54" s="68"/>
      <c r="F54" s="24" t="s">
        <v>6</v>
      </c>
      <c r="G54" s="9" t="s">
        <v>354</v>
      </c>
      <c r="H54" s="5"/>
      <c r="I54" s="89" t="s">
        <v>7</v>
      </c>
      <c r="J54" s="89" t="s">
        <v>8</v>
      </c>
      <c r="K54" s="90" t="s">
        <v>9</v>
      </c>
      <c r="L54" s="6" t="s">
        <v>33</v>
      </c>
      <c r="M54" s="91" t="s">
        <v>35</v>
      </c>
      <c r="N54" s="5" t="s">
        <v>10</v>
      </c>
      <c r="O54" s="10" t="s">
        <v>18</v>
      </c>
      <c r="P54" s="10" t="s">
        <v>11</v>
      </c>
      <c r="Q54" s="10" t="s">
        <v>12</v>
      </c>
      <c r="R54" s="9" t="s">
        <v>13</v>
      </c>
    </row>
    <row r="55" spans="1:19" ht="30" customHeight="1">
      <c r="A55" s="44"/>
      <c r="B55" s="45"/>
      <c r="C55" s="45"/>
      <c r="D55" s="45"/>
      <c r="E55" s="46"/>
      <c r="F55" s="111">
        <v>1</v>
      </c>
      <c r="G55" s="30" t="s">
        <v>355</v>
      </c>
      <c r="H55" s="5" t="s">
        <v>1149</v>
      </c>
      <c r="I55" s="89" t="s">
        <v>133</v>
      </c>
      <c r="J55" s="89" t="s">
        <v>1150</v>
      </c>
      <c r="K55" s="90"/>
      <c r="L55" s="6" t="s">
        <v>119</v>
      </c>
      <c r="M55" s="91" t="s">
        <v>761</v>
      </c>
      <c r="N55" s="5">
        <v>1</v>
      </c>
      <c r="O55" s="10"/>
      <c r="P55" s="10"/>
      <c r="Q55" s="10">
        <f t="shared" ref="Q55:Q63" si="1">O55*P55</f>
        <v>0</v>
      </c>
      <c r="R55" s="31"/>
      <c r="S55" s="2" t="str">
        <f>VLOOKUP(H55,[1]T4!$I$3:$I$154,1,0)</f>
        <v>30.148.0060</v>
      </c>
    </row>
    <row r="56" spans="1:19" ht="30" customHeight="1">
      <c r="A56" s="73"/>
      <c r="B56" s="15"/>
      <c r="C56" s="15"/>
      <c r="D56" s="15"/>
      <c r="E56" s="74"/>
      <c r="F56" s="111">
        <v>2</v>
      </c>
      <c r="G56" s="30" t="s">
        <v>362</v>
      </c>
      <c r="H56" s="115" t="s">
        <v>1220</v>
      </c>
      <c r="I56" s="116" t="s">
        <v>134</v>
      </c>
      <c r="J56" s="116" t="s">
        <v>1221</v>
      </c>
      <c r="K56" s="90"/>
      <c r="L56" s="6" t="s">
        <v>119</v>
      </c>
      <c r="M56" s="91" t="s">
        <v>954</v>
      </c>
      <c r="N56" s="5">
        <v>1</v>
      </c>
      <c r="O56" s="10"/>
      <c r="P56" s="10"/>
      <c r="Q56" s="10">
        <f t="shared" si="1"/>
        <v>0</v>
      </c>
      <c r="R56" s="10"/>
      <c r="S56" s="2" t="str">
        <f>VLOOKUP(H56,[1]T4!$I$3:$I$154,1,0)</f>
        <v>30.145.0290</v>
      </c>
    </row>
    <row r="57" spans="1:19" ht="30" customHeight="1">
      <c r="A57" s="73"/>
      <c r="B57" s="15"/>
      <c r="C57" s="15"/>
      <c r="D57" s="15"/>
      <c r="E57" s="74"/>
      <c r="F57" s="111">
        <v>3</v>
      </c>
      <c r="G57" s="30" t="s">
        <v>356</v>
      </c>
      <c r="H57" s="5" t="s">
        <v>592</v>
      </c>
      <c r="I57" s="89" t="s">
        <v>135</v>
      </c>
      <c r="J57" s="89" t="s">
        <v>856</v>
      </c>
      <c r="K57" s="90"/>
      <c r="L57" s="6" t="s">
        <v>119</v>
      </c>
      <c r="M57" s="91" t="s">
        <v>955</v>
      </c>
      <c r="N57" s="5">
        <v>1</v>
      </c>
      <c r="O57" s="10"/>
      <c r="P57" s="10"/>
      <c r="Q57" s="10">
        <f t="shared" si="1"/>
        <v>0</v>
      </c>
      <c r="R57" s="10"/>
      <c r="S57" s="2" t="str">
        <f>VLOOKUP(H57,[1]T4!$I$3:$I$154,1,0)</f>
        <v>30.149.0040</v>
      </c>
    </row>
    <row r="58" spans="1:19" ht="30" customHeight="1">
      <c r="A58" s="73"/>
      <c r="B58" s="15"/>
      <c r="C58" s="15"/>
      <c r="D58" s="15"/>
      <c r="E58" s="74"/>
      <c r="F58" s="111">
        <v>4</v>
      </c>
      <c r="G58" s="30" t="s">
        <v>363</v>
      </c>
      <c r="H58" s="5" t="s">
        <v>593</v>
      </c>
      <c r="I58" s="89" t="s">
        <v>136</v>
      </c>
      <c r="J58" s="89" t="s">
        <v>857</v>
      </c>
      <c r="K58" s="90"/>
      <c r="L58" s="6" t="s">
        <v>119</v>
      </c>
      <c r="M58" s="91" t="s">
        <v>956</v>
      </c>
      <c r="N58" s="5">
        <v>1</v>
      </c>
      <c r="O58" s="10"/>
      <c r="P58" s="10"/>
      <c r="Q58" s="10">
        <f t="shared" si="1"/>
        <v>0</v>
      </c>
      <c r="R58" s="10"/>
      <c r="S58" s="2" t="str">
        <f>VLOOKUP(H58,[1]T4!$I$3:$I$154,1,0)</f>
        <v>30.146.0070</v>
      </c>
    </row>
    <row r="59" spans="1:19" ht="30" customHeight="1">
      <c r="A59" s="73"/>
      <c r="B59" s="15"/>
      <c r="C59" s="15"/>
      <c r="D59" s="15"/>
      <c r="E59" s="74"/>
      <c r="F59" s="111">
        <v>5</v>
      </c>
      <c r="G59" s="30" t="s">
        <v>377</v>
      </c>
      <c r="H59" s="5" t="s">
        <v>594</v>
      </c>
      <c r="I59" s="89" t="s">
        <v>137</v>
      </c>
      <c r="J59" s="89" t="s">
        <v>858</v>
      </c>
      <c r="K59" s="90"/>
      <c r="L59" s="6" t="s">
        <v>119</v>
      </c>
      <c r="M59" s="91" t="s">
        <v>957</v>
      </c>
      <c r="N59" s="5">
        <v>1</v>
      </c>
      <c r="O59" s="10"/>
      <c r="P59" s="10"/>
      <c r="Q59" s="10">
        <f t="shared" si="1"/>
        <v>0</v>
      </c>
      <c r="R59" s="10"/>
      <c r="S59" s="2" t="str">
        <f>VLOOKUP(H59,[1]T4!$I$3:$I$154,1,0)</f>
        <v>30.151.0050</v>
      </c>
    </row>
    <row r="60" spans="1:19" ht="30" customHeight="1">
      <c r="A60" s="73"/>
      <c r="B60" s="15"/>
      <c r="C60" s="15"/>
      <c r="D60" s="15"/>
      <c r="E60" s="74"/>
      <c r="F60" s="111">
        <v>6</v>
      </c>
      <c r="G60" s="30" t="s">
        <v>378</v>
      </c>
      <c r="H60" s="5" t="s">
        <v>595</v>
      </c>
      <c r="I60" s="89" t="s">
        <v>138</v>
      </c>
      <c r="J60" s="89" t="s">
        <v>859</v>
      </c>
      <c r="K60" s="90"/>
      <c r="L60" s="6" t="s">
        <v>139</v>
      </c>
      <c r="M60" s="91" t="s">
        <v>958</v>
      </c>
      <c r="N60" s="5">
        <v>1</v>
      </c>
      <c r="O60" s="10"/>
      <c r="P60" s="10"/>
      <c r="Q60" s="10">
        <f t="shared" si="1"/>
        <v>0</v>
      </c>
      <c r="R60" s="10"/>
      <c r="S60" s="2" t="str">
        <f>VLOOKUP(H60,[1]T4!$I$3:$I$154,1,0)</f>
        <v>30.724.0300</v>
      </c>
    </row>
    <row r="61" spans="1:19" ht="30" customHeight="1">
      <c r="A61" s="73"/>
      <c r="B61" s="15"/>
      <c r="C61" s="15"/>
      <c r="D61" s="15"/>
      <c r="E61" s="74"/>
      <c r="F61" s="111">
        <v>7</v>
      </c>
      <c r="G61" s="30" t="s">
        <v>379</v>
      </c>
      <c r="H61" s="5" t="s">
        <v>596</v>
      </c>
      <c r="I61" s="89" t="s">
        <v>140</v>
      </c>
      <c r="J61" s="89" t="s">
        <v>141</v>
      </c>
      <c r="K61" s="90"/>
      <c r="L61" s="6" t="s">
        <v>119</v>
      </c>
      <c r="M61" s="91"/>
      <c r="N61" s="5">
        <v>2</v>
      </c>
      <c r="O61" s="10"/>
      <c r="P61" s="10"/>
      <c r="Q61" s="10">
        <f t="shared" si="1"/>
        <v>0</v>
      </c>
      <c r="R61" s="10"/>
      <c r="S61" s="2" t="e">
        <f>VLOOKUP(H61,[1]T4!$I$3:$I$154,1,0)</f>
        <v>#N/A</v>
      </c>
    </row>
    <row r="62" spans="1:19" ht="30" customHeight="1">
      <c r="A62" s="73"/>
      <c r="B62" s="15"/>
      <c r="C62" s="15"/>
      <c r="D62" s="15"/>
      <c r="E62" s="74"/>
      <c r="F62" s="111">
        <v>8</v>
      </c>
      <c r="G62" s="30" t="s">
        <v>380</v>
      </c>
      <c r="H62" s="5" t="s">
        <v>597</v>
      </c>
      <c r="I62" s="89" t="s">
        <v>140</v>
      </c>
      <c r="J62" s="89" t="s">
        <v>142</v>
      </c>
      <c r="K62" s="90"/>
      <c r="L62" s="6" t="s">
        <v>119</v>
      </c>
      <c r="M62" s="91" t="s">
        <v>959</v>
      </c>
      <c r="N62" s="5">
        <v>1</v>
      </c>
      <c r="O62" s="10"/>
      <c r="P62" s="10"/>
      <c r="Q62" s="10">
        <f t="shared" si="1"/>
        <v>0</v>
      </c>
      <c r="R62" s="10"/>
      <c r="S62" s="2" t="e">
        <f>VLOOKUP(H62,[1]T4!$I$3:$I$154,1,0)</f>
        <v>#N/A</v>
      </c>
    </row>
    <row r="63" spans="1:19" ht="30" customHeight="1">
      <c r="A63" s="75"/>
      <c r="B63" s="76"/>
      <c r="C63" s="76"/>
      <c r="D63" s="76"/>
      <c r="E63" s="77"/>
      <c r="F63" s="111">
        <v>9</v>
      </c>
      <c r="G63" s="30" t="s">
        <v>381</v>
      </c>
      <c r="H63" s="5" t="s">
        <v>598</v>
      </c>
      <c r="I63" s="89" t="s">
        <v>143</v>
      </c>
      <c r="J63" s="89" t="s">
        <v>860</v>
      </c>
      <c r="K63" s="90"/>
      <c r="L63" s="6" t="s">
        <v>117</v>
      </c>
      <c r="M63" s="91" t="s">
        <v>752</v>
      </c>
      <c r="N63" s="5">
        <v>1</v>
      </c>
      <c r="O63" s="10"/>
      <c r="P63" s="10"/>
      <c r="Q63" s="10">
        <f t="shared" si="1"/>
        <v>0</v>
      </c>
      <c r="R63" s="10"/>
      <c r="S63" s="2" t="str">
        <f>VLOOKUP(H63,[1]T4!$I$3:$I$154,1,0)</f>
        <v>30.755.0070</v>
      </c>
    </row>
    <row r="64" spans="1:19" ht="8.1" customHeight="1">
      <c r="A64" s="11"/>
      <c r="B64" s="11"/>
      <c r="C64" s="11"/>
      <c r="D64" s="11"/>
      <c r="E64" s="11"/>
      <c r="H64" s="5"/>
      <c r="I64" s="89"/>
      <c r="J64" s="89"/>
      <c r="K64" s="90"/>
      <c r="L64" s="6"/>
      <c r="M64" s="91"/>
      <c r="N64" s="5"/>
      <c r="O64" s="10"/>
      <c r="P64" s="10"/>
      <c r="Q64" s="10"/>
    </row>
    <row r="65" spans="1:19" ht="21" customHeight="1">
      <c r="A65" s="23" t="s">
        <v>0</v>
      </c>
      <c r="B65" s="23"/>
      <c r="C65" s="23"/>
      <c r="D65" s="23"/>
      <c r="E65" s="23"/>
      <c r="F65" s="32" t="s">
        <v>14</v>
      </c>
      <c r="G65" s="32"/>
      <c r="H65" s="5"/>
      <c r="I65" s="89"/>
      <c r="J65" s="89"/>
      <c r="K65" s="90"/>
      <c r="L65" s="6"/>
      <c r="M65" s="91"/>
      <c r="N65" s="5"/>
      <c r="O65" s="10"/>
      <c r="P65" s="10"/>
      <c r="Q65" s="10"/>
      <c r="R65" s="32"/>
    </row>
    <row r="66" spans="1:19" ht="27" customHeight="1">
      <c r="A66" s="68"/>
      <c r="B66" s="68"/>
      <c r="C66" s="68"/>
      <c r="D66" s="68"/>
      <c r="E66" s="68"/>
      <c r="F66" s="24" t="s">
        <v>6</v>
      </c>
      <c r="G66" s="9" t="s">
        <v>354</v>
      </c>
      <c r="H66" s="5"/>
      <c r="I66" s="89" t="s">
        <v>7</v>
      </c>
      <c r="J66" s="89" t="s">
        <v>8</v>
      </c>
      <c r="K66" s="90" t="s">
        <v>9</v>
      </c>
      <c r="L66" s="6" t="s">
        <v>33</v>
      </c>
      <c r="M66" s="91" t="s">
        <v>35</v>
      </c>
      <c r="N66" s="5" t="s">
        <v>10</v>
      </c>
      <c r="O66" s="10" t="s">
        <v>18</v>
      </c>
      <c r="P66" s="10" t="s">
        <v>11</v>
      </c>
      <c r="Q66" s="10" t="s">
        <v>12</v>
      </c>
      <c r="R66" s="9" t="s">
        <v>13</v>
      </c>
    </row>
    <row r="67" spans="1:19" ht="24" customHeight="1">
      <c r="A67" s="36"/>
      <c r="B67" s="37"/>
      <c r="C67" s="37"/>
      <c r="D67" s="37"/>
      <c r="E67" s="38"/>
      <c r="F67" s="125" t="s">
        <v>54</v>
      </c>
      <c r="G67" s="30" t="s">
        <v>382</v>
      </c>
      <c r="H67" s="113" t="s">
        <v>1222</v>
      </c>
      <c r="I67" s="114" t="s">
        <v>144</v>
      </c>
      <c r="J67" s="114" t="s">
        <v>1223</v>
      </c>
      <c r="K67" s="90"/>
      <c r="L67" s="6" t="s">
        <v>121</v>
      </c>
      <c r="M67" s="91" t="s">
        <v>960</v>
      </c>
      <c r="N67" s="5">
        <v>1</v>
      </c>
      <c r="O67" s="10"/>
      <c r="P67" s="10"/>
      <c r="Q67" s="10">
        <f t="shared" ref="Q67:Q77" si="2">O67*P67</f>
        <v>0</v>
      </c>
      <c r="R67" s="10"/>
      <c r="S67" s="2" t="str">
        <f>VLOOKUP(H67,[1]T4!$I$3:$I$154,1,0)</f>
        <v>30.156.2880</v>
      </c>
    </row>
    <row r="68" spans="1:19" ht="14.25">
      <c r="A68" s="39"/>
      <c r="E68" s="40"/>
      <c r="F68" s="111" t="s">
        <v>55</v>
      </c>
      <c r="G68" s="30" t="s">
        <v>376</v>
      </c>
      <c r="H68" s="5" t="s">
        <v>591</v>
      </c>
      <c r="I68" s="89" t="s">
        <v>122</v>
      </c>
      <c r="J68" s="89" t="s">
        <v>132</v>
      </c>
      <c r="K68" s="90"/>
      <c r="L68" s="6" t="s">
        <v>119</v>
      </c>
      <c r="M68" s="91" t="s">
        <v>953</v>
      </c>
      <c r="N68" s="5">
        <v>2</v>
      </c>
      <c r="O68" s="10"/>
      <c r="P68" s="10"/>
      <c r="Q68" s="10">
        <f t="shared" si="2"/>
        <v>0</v>
      </c>
      <c r="R68" s="10"/>
      <c r="S68" s="2" t="e">
        <f>VLOOKUP(H68,[1]T4!$I$3:$I$154,1,0)</f>
        <v>#N/A</v>
      </c>
    </row>
    <row r="69" spans="1:19" ht="24" customHeight="1">
      <c r="A69" s="39"/>
      <c r="E69" s="40"/>
      <c r="F69" s="111" t="s">
        <v>38</v>
      </c>
      <c r="G69" s="30" t="s">
        <v>383</v>
      </c>
      <c r="H69" s="5" t="s">
        <v>599</v>
      </c>
      <c r="I69" s="89" t="s">
        <v>145</v>
      </c>
      <c r="J69" s="89" t="s">
        <v>861</v>
      </c>
      <c r="K69" s="90"/>
      <c r="L69" s="6" t="s">
        <v>119</v>
      </c>
      <c r="M69" s="91" t="s">
        <v>762</v>
      </c>
      <c r="N69" s="5">
        <v>1</v>
      </c>
      <c r="O69" s="10"/>
      <c r="P69" s="10"/>
      <c r="Q69" s="10">
        <f t="shared" si="2"/>
        <v>0</v>
      </c>
      <c r="R69" s="10"/>
      <c r="S69" s="2" t="str">
        <f>VLOOKUP(H69,[1]T4!$I$3:$I$154,1,0)</f>
        <v>30.152.0100</v>
      </c>
    </row>
    <row r="70" spans="1:19" ht="24" customHeight="1">
      <c r="A70" s="39"/>
      <c r="E70" s="40"/>
      <c r="F70" s="111" t="s">
        <v>39</v>
      </c>
      <c r="G70" s="30" t="s">
        <v>384</v>
      </c>
      <c r="H70" s="5" t="s">
        <v>600</v>
      </c>
      <c r="I70" s="89" t="s">
        <v>123</v>
      </c>
      <c r="J70" s="89" t="s">
        <v>146</v>
      </c>
      <c r="K70" s="90"/>
      <c r="L70" s="6" t="s">
        <v>119</v>
      </c>
      <c r="M70" s="91" t="s">
        <v>763</v>
      </c>
      <c r="N70" s="5">
        <v>2</v>
      </c>
      <c r="O70" s="10"/>
      <c r="P70" s="10"/>
      <c r="Q70" s="10">
        <f>O70*P70</f>
        <v>0</v>
      </c>
      <c r="R70" s="10"/>
      <c r="S70" s="2" t="e">
        <f>VLOOKUP(H70,[1]T4!$I$3:$I$154,1,0)</f>
        <v>#N/A</v>
      </c>
    </row>
    <row r="71" spans="1:19" ht="14.25">
      <c r="A71" s="39"/>
      <c r="E71" s="40"/>
      <c r="F71" s="111" t="s">
        <v>40</v>
      </c>
      <c r="G71" s="30" t="s">
        <v>385</v>
      </c>
      <c r="H71" s="5" t="s">
        <v>601</v>
      </c>
      <c r="I71" s="89" t="s">
        <v>147</v>
      </c>
      <c r="J71" s="89" t="s">
        <v>148</v>
      </c>
      <c r="K71" s="90"/>
      <c r="L71" s="6" t="s">
        <v>119</v>
      </c>
      <c r="M71" s="91" t="s">
        <v>764</v>
      </c>
      <c r="N71" s="5">
        <v>2</v>
      </c>
      <c r="O71" s="10"/>
      <c r="P71" s="10"/>
      <c r="Q71" s="10">
        <f>O71*P71</f>
        <v>0</v>
      </c>
      <c r="R71" s="10"/>
      <c r="S71" s="2" t="e">
        <f>VLOOKUP(H71,[1]T4!$I$3:$I$154,1,0)</f>
        <v>#N/A</v>
      </c>
    </row>
    <row r="72" spans="1:19" ht="24" customHeight="1">
      <c r="A72" s="39"/>
      <c r="E72" s="40"/>
      <c r="F72" s="111" t="s">
        <v>59</v>
      </c>
      <c r="G72" s="30" t="s">
        <v>386</v>
      </c>
      <c r="H72" s="5" t="s">
        <v>602</v>
      </c>
      <c r="I72" s="89" t="s">
        <v>125</v>
      </c>
      <c r="J72" s="89" t="s">
        <v>149</v>
      </c>
      <c r="K72" s="90"/>
      <c r="L72" s="6" t="s">
        <v>119</v>
      </c>
      <c r="M72" s="91" t="s">
        <v>765</v>
      </c>
      <c r="N72" s="5">
        <v>2</v>
      </c>
      <c r="O72" s="10"/>
      <c r="P72" s="10"/>
      <c r="Q72" s="10">
        <f>O72*P72</f>
        <v>0</v>
      </c>
      <c r="R72" s="10"/>
      <c r="S72" s="2" t="e">
        <f>VLOOKUP(H72,[1]T4!$I$3:$I$154,1,0)</f>
        <v>#N/A</v>
      </c>
    </row>
    <row r="73" spans="1:19" ht="24" customHeight="1">
      <c r="A73" s="39"/>
      <c r="E73" s="40"/>
      <c r="F73" s="111" t="s">
        <v>60</v>
      </c>
      <c r="G73" s="30" t="s">
        <v>387</v>
      </c>
      <c r="H73" s="5" t="s">
        <v>603</v>
      </c>
      <c r="I73" s="89" t="s">
        <v>127</v>
      </c>
      <c r="J73" s="89" t="s">
        <v>150</v>
      </c>
      <c r="K73" s="90"/>
      <c r="L73" s="6" t="s">
        <v>119</v>
      </c>
      <c r="M73" s="91" t="s">
        <v>766</v>
      </c>
      <c r="N73" s="5">
        <v>1</v>
      </c>
      <c r="O73" s="10"/>
      <c r="P73" s="10"/>
      <c r="Q73" s="10">
        <f t="shared" si="2"/>
        <v>0</v>
      </c>
      <c r="R73" s="10"/>
      <c r="S73" s="2" t="e">
        <f>VLOOKUP(H73,[1]T4!$I$3:$I$154,1,0)</f>
        <v>#N/A</v>
      </c>
    </row>
    <row r="74" spans="1:19" ht="24" customHeight="1">
      <c r="A74" s="39"/>
      <c r="E74" s="40"/>
      <c r="F74" s="125" t="s">
        <v>71</v>
      </c>
      <c r="G74" s="30" t="s">
        <v>388</v>
      </c>
      <c r="H74" s="5" t="s">
        <v>1042</v>
      </c>
      <c r="I74" s="89" t="s">
        <v>151</v>
      </c>
      <c r="J74" s="89" t="s">
        <v>1043</v>
      </c>
      <c r="K74" s="90"/>
      <c r="L74" s="6" t="s">
        <v>119</v>
      </c>
      <c r="M74" s="91" t="s">
        <v>961</v>
      </c>
      <c r="N74" s="5">
        <v>1</v>
      </c>
      <c r="O74" s="10"/>
      <c r="P74" s="10"/>
      <c r="Q74" s="10">
        <f t="shared" si="2"/>
        <v>0</v>
      </c>
      <c r="R74" s="10"/>
      <c r="S74" s="2" t="str">
        <f>VLOOKUP(H74,[1]T4!$I$3:$I$154,1,0)</f>
        <v>30.155.0555</v>
      </c>
    </row>
    <row r="75" spans="1:19" ht="24" customHeight="1">
      <c r="A75" s="39"/>
      <c r="E75" s="40"/>
      <c r="F75" s="111" t="s">
        <v>61</v>
      </c>
      <c r="G75" s="30" t="s">
        <v>389</v>
      </c>
      <c r="H75" s="5" t="s">
        <v>604</v>
      </c>
      <c r="I75" s="89" t="s">
        <v>123</v>
      </c>
      <c r="J75" s="89" t="s">
        <v>152</v>
      </c>
      <c r="K75" s="90"/>
      <c r="L75" s="6" t="s">
        <v>119</v>
      </c>
      <c r="M75" s="91" t="s">
        <v>767</v>
      </c>
      <c r="N75" s="5">
        <v>1</v>
      </c>
      <c r="O75" s="10"/>
      <c r="P75" s="10"/>
      <c r="Q75" s="10">
        <f t="shared" si="2"/>
        <v>0</v>
      </c>
      <c r="R75" s="10"/>
      <c r="S75" s="2" t="e">
        <f>VLOOKUP(H75,[1]T4!$I$3:$I$154,1,0)</f>
        <v>#N/A</v>
      </c>
    </row>
    <row r="76" spans="1:19" ht="24" customHeight="1">
      <c r="A76" s="39"/>
      <c r="E76" s="40"/>
      <c r="F76" s="111" t="s">
        <v>62</v>
      </c>
      <c r="G76" s="30" t="s">
        <v>374</v>
      </c>
      <c r="H76" s="5" t="s">
        <v>589</v>
      </c>
      <c r="I76" s="89" t="s">
        <v>125</v>
      </c>
      <c r="J76" s="89" t="s">
        <v>131</v>
      </c>
      <c r="K76" s="90"/>
      <c r="L76" s="6" t="s">
        <v>119</v>
      </c>
      <c r="M76" s="91" t="s">
        <v>759</v>
      </c>
      <c r="N76" s="5">
        <v>1</v>
      </c>
      <c r="O76" s="10"/>
      <c r="P76" s="10"/>
      <c r="Q76" s="10">
        <f t="shared" si="2"/>
        <v>0</v>
      </c>
      <c r="R76" s="10"/>
      <c r="S76" s="2" t="e">
        <f>VLOOKUP(H76,[1]T4!$I$3:$I$154,1,0)</f>
        <v>#N/A</v>
      </c>
    </row>
    <row r="77" spans="1:19" ht="24" customHeight="1">
      <c r="A77" s="70"/>
      <c r="B77" s="71"/>
      <c r="C77" s="71"/>
      <c r="D77" s="71"/>
      <c r="E77" s="72"/>
      <c r="F77" s="111" t="s">
        <v>63</v>
      </c>
      <c r="G77" s="30" t="s">
        <v>390</v>
      </c>
      <c r="H77" s="5" t="s">
        <v>605</v>
      </c>
      <c r="I77" s="89" t="s">
        <v>127</v>
      </c>
      <c r="J77" s="89" t="s">
        <v>153</v>
      </c>
      <c r="K77" s="90"/>
      <c r="L77" s="6" t="s">
        <v>119</v>
      </c>
      <c r="M77" s="91" t="s">
        <v>768</v>
      </c>
      <c r="N77" s="5">
        <v>1</v>
      </c>
      <c r="O77" s="10"/>
      <c r="P77" s="10"/>
      <c r="Q77" s="10">
        <f t="shared" si="2"/>
        <v>0</v>
      </c>
      <c r="R77" s="10"/>
      <c r="S77" s="2" t="e">
        <f>VLOOKUP(H77,[1]T4!$I$3:$I$154,1,0)</f>
        <v>#N/A</v>
      </c>
    </row>
    <row r="78" spans="1:19" ht="8.1" customHeight="1">
      <c r="A78" s="11"/>
      <c r="B78" s="11"/>
      <c r="C78" s="11"/>
      <c r="D78" s="11"/>
      <c r="E78" s="11"/>
      <c r="H78" s="5"/>
      <c r="I78" s="89"/>
      <c r="J78" s="89"/>
      <c r="K78" s="90"/>
      <c r="L78" s="6"/>
      <c r="M78" s="91"/>
      <c r="N78" s="5"/>
      <c r="O78" s="10"/>
      <c r="P78" s="10"/>
      <c r="Q78" s="10"/>
    </row>
    <row r="79" spans="1:19" ht="21" customHeight="1">
      <c r="A79" s="23" t="s">
        <v>0</v>
      </c>
      <c r="B79" s="23"/>
      <c r="C79" s="23"/>
      <c r="D79" s="23"/>
      <c r="E79" s="23"/>
      <c r="F79" s="29" t="s">
        <v>15</v>
      </c>
      <c r="G79" s="29"/>
      <c r="H79" s="5"/>
      <c r="I79" s="89"/>
      <c r="J79" s="89"/>
      <c r="K79" s="90"/>
      <c r="L79" s="6"/>
      <c r="M79" s="91"/>
      <c r="N79" s="5"/>
      <c r="O79" s="10"/>
      <c r="P79" s="10"/>
      <c r="Q79" s="10"/>
      <c r="R79" s="29"/>
    </row>
    <row r="80" spans="1:19" ht="27" customHeight="1">
      <c r="A80" s="68"/>
      <c r="B80" s="68"/>
      <c r="C80" s="68"/>
      <c r="D80" s="68"/>
      <c r="E80" s="68"/>
      <c r="F80" s="24" t="s">
        <v>6</v>
      </c>
      <c r="G80" s="9" t="s">
        <v>354</v>
      </c>
      <c r="H80" s="5"/>
      <c r="I80" s="89" t="s">
        <v>7</v>
      </c>
      <c r="J80" s="89" t="s">
        <v>8</v>
      </c>
      <c r="K80" s="90" t="s">
        <v>9</v>
      </c>
      <c r="L80" s="6" t="s">
        <v>33</v>
      </c>
      <c r="M80" s="91" t="s">
        <v>35</v>
      </c>
      <c r="N80" s="5" t="s">
        <v>10</v>
      </c>
      <c r="O80" s="10" t="s">
        <v>18</v>
      </c>
      <c r="P80" s="10" t="s">
        <v>11</v>
      </c>
      <c r="Q80" s="10" t="s">
        <v>12</v>
      </c>
      <c r="R80" s="9" t="s">
        <v>13</v>
      </c>
    </row>
    <row r="81" spans="1:19" ht="15" customHeight="1">
      <c r="A81" s="44"/>
      <c r="B81" s="45"/>
      <c r="C81" s="45"/>
      <c r="D81" s="45"/>
      <c r="E81" s="46"/>
      <c r="F81" s="117" t="s">
        <v>54</v>
      </c>
      <c r="G81" s="30" t="s">
        <v>391</v>
      </c>
      <c r="H81" s="5" t="s">
        <v>606</v>
      </c>
      <c r="I81" s="89" t="s">
        <v>123</v>
      </c>
      <c r="J81" s="89" t="s">
        <v>154</v>
      </c>
      <c r="K81" s="90"/>
      <c r="L81" s="6" t="s">
        <v>119</v>
      </c>
      <c r="M81" s="91" t="s">
        <v>769</v>
      </c>
      <c r="N81" s="5">
        <v>1</v>
      </c>
      <c r="O81" s="10"/>
      <c r="P81" s="10"/>
      <c r="Q81" s="10">
        <f t="shared" ref="Q81:Q103" si="3">O81*P81</f>
        <v>0</v>
      </c>
      <c r="R81" s="33"/>
      <c r="S81" s="2" t="e">
        <f>VLOOKUP(H81,[1]T4!$I$3:$I$154,1,0)</f>
        <v>#N/A</v>
      </c>
    </row>
    <row r="82" spans="1:19" ht="14.25" customHeight="1">
      <c r="A82" s="47"/>
      <c r="B82" s="16"/>
      <c r="C82" s="16"/>
      <c r="D82" s="16"/>
      <c r="E82" s="48"/>
      <c r="F82" s="117" t="s">
        <v>55</v>
      </c>
      <c r="G82" s="30" t="s">
        <v>392</v>
      </c>
      <c r="H82" s="5" t="s">
        <v>607</v>
      </c>
      <c r="I82" s="89" t="s">
        <v>155</v>
      </c>
      <c r="J82" s="89" t="s">
        <v>862</v>
      </c>
      <c r="K82" s="90"/>
      <c r="L82" s="6" t="s">
        <v>119</v>
      </c>
      <c r="M82" s="91" t="s">
        <v>770</v>
      </c>
      <c r="N82" s="5">
        <v>1</v>
      </c>
      <c r="O82" s="10"/>
      <c r="P82" s="10"/>
      <c r="Q82" s="10">
        <f t="shared" si="3"/>
        <v>0</v>
      </c>
      <c r="R82" s="10"/>
      <c r="S82" s="2" t="str">
        <f>VLOOKUP(H82,[1]T4!$I$3:$I$154,1,0)</f>
        <v>30.822.0090</v>
      </c>
    </row>
    <row r="83" spans="1:19" ht="20.25">
      <c r="A83" s="47"/>
      <c r="B83" s="16"/>
      <c r="C83" s="16"/>
      <c r="D83" s="16"/>
      <c r="E83" s="48"/>
      <c r="F83" s="117" t="s">
        <v>38</v>
      </c>
      <c r="G83" s="30" t="s">
        <v>393</v>
      </c>
      <c r="H83" s="5" t="s">
        <v>608</v>
      </c>
      <c r="I83" s="89" t="s">
        <v>156</v>
      </c>
      <c r="J83" s="89" t="s">
        <v>157</v>
      </c>
      <c r="K83" s="90"/>
      <c r="L83" s="6" t="s">
        <v>119</v>
      </c>
      <c r="M83" s="91" t="s">
        <v>771</v>
      </c>
      <c r="N83" s="5">
        <v>4</v>
      </c>
      <c r="O83" s="10"/>
      <c r="P83" s="10"/>
      <c r="Q83" s="10">
        <f t="shared" si="3"/>
        <v>0</v>
      </c>
      <c r="R83" s="10"/>
      <c r="S83" s="2" t="e">
        <f>VLOOKUP(H83,[1]T4!$I$3:$I$154,1,0)</f>
        <v>#N/A</v>
      </c>
    </row>
    <row r="84" spans="1:19" ht="20.25">
      <c r="A84" s="47"/>
      <c r="B84" s="16"/>
      <c r="C84" s="16"/>
      <c r="D84" s="16"/>
      <c r="E84" s="48"/>
      <c r="F84" s="117" t="s">
        <v>39</v>
      </c>
      <c r="G84" s="30" t="s">
        <v>394</v>
      </c>
      <c r="H84" s="5" t="s">
        <v>609</v>
      </c>
      <c r="I84" s="89" t="s">
        <v>158</v>
      </c>
      <c r="J84" s="89" t="s">
        <v>863</v>
      </c>
      <c r="K84" s="90"/>
      <c r="L84" s="6" t="s">
        <v>139</v>
      </c>
      <c r="M84" s="91" t="s">
        <v>772</v>
      </c>
      <c r="N84" s="5">
        <v>2</v>
      </c>
      <c r="O84" s="10"/>
      <c r="P84" s="10"/>
      <c r="Q84" s="10">
        <f t="shared" si="3"/>
        <v>0</v>
      </c>
      <c r="R84" s="10"/>
      <c r="S84" s="2" t="str">
        <f>VLOOKUP(H84,[1]T4!$I$3:$I$154,1,0)</f>
        <v>30.508.0500</v>
      </c>
    </row>
    <row r="85" spans="1:19" ht="20.25">
      <c r="A85" s="47"/>
      <c r="B85" s="16"/>
      <c r="C85" s="16"/>
      <c r="D85" s="16"/>
      <c r="E85" s="48"/>
      <c r="F85" s="117" t="s">
        <v>40</v>
      </c>
      <c r="G85" s="30" t="s">
        <v>365</v>
      </c>
      <c r="H85" s="5" t="s">
        <v>610</v>
      </c>
      <c r="I85" s="89" t="s">
        <v>159</v>
      </c>
      <c r="J85" s="89" t="s">
        <v>863</v>
      </c>
      <c r="K85" s="90"/>
      <c r="L85" s="6" t="s">
        <v>139</v>
      </c>
      <c r="M85" s="91" t="s">
        <v>773</v>
      </c>
      <c r="N85" s="5">
        <v>2</v>
      </c>
      <c r="O85" s="10"/>
      <c r="P85" s="10"/>
      <c r="Q85" s="10">
        <f t="shared" si="3"/>
        <v>0</v>
      </c>
      <c r="R85" s="10"/>
      <c r="S85" s="2" t="str">
        <f>VLOOKUP(H85,[1]T4!$I$3:$I$154,1,0)</f>
        <v>30.509.0700</v>
      </c>
    </row>
    <row r="86" spans="1:19" ht="20.25">
      <c r="A86" s="47"/>
      <c r="B86" s="16"/>
      <c r="C86" s="16"/>
      <c r="D86" s="16"/>
      <c r="E86" s="48"/>
      <c r="F86" s="117" t="s">
        <v>41</v>
      </c>
      <c r="G86" s="30" t="s">
        <v>364</v>
      </c>
      <c r="H86" s="5" t="s">
        <v>611</v>
      </c>
      <c r="I86" s="89" t="s">
        <v>160</v>
      </c>
      <c r="J86" s="89" t="s">
        <v>161</v>
      </c>
      <c r="K86" s="90"/>
      <c r="L86" s="6" t="s">
        <v>119</v>
      </c>
      <c r="M86" s="91" t="s">
        <v>774</v>
      </c>
      <c r="N86" s="5">
        <v>8</v>
      </c>
      <c r="O86" s="10"/>
      <c r="P86" s="10"/>
      <c r="Q86" s="10">
        <f t="shared" si="3"/>
        <v>0</v>
      </c>
      <c r="R86" s="10"/>
      <c r="S86" s="2" t="e">
        <f>VLOOKUP(H86,[1]T4!$I$3:$I$154,1,0)</f>
        <v>#N/A</v>
      </c>
    </row>
    <row r="87" spans="1:19" ht="14.25" customHeight="1">
      <c r="A87" s="47"/>
      <c r="B87" s="16"/>
      <c r="C87" s="16"/>
      <c r="D87" s="16"/>
      <c r="E87" s="48"/>
      <c r="F87" s="117" t="s">
        <v>42</v>
      </c>
      <c r="G87" s="30" t="s">
        <v>361</v>
      </c>
      <c r="H87" s="5" t="s">
        <v>612</v>
      </c>
      <c r="I87" s="89" t="s">
        <v>162</v>
      </c>
      <c r="J87" s="89" t="s">
        <v>864</v>
      </c>
      <c r="K87" s="90"/>
      <c r="L87" s="6" t="s">
        <v>163</v>
      </c>
      <c r="M87" s="91" t="s">
        <v>775</v>
      </c>
      <c r="N87" s="5">
        <v>4</v>
      </c>
      <c r="O87" s="10"/>
      <c r="P87" s="10"/>
      <c r="Q87" s="10">
        <f t="shared" si="3"/>
        <v>0</v>
      </c>
      <c r="R87" s="10"/>
      <c r="S87" s="2" t="str">
        <f>VLOOKUP(H87,[1]T4!$I$3:$I$154,1,0)</f>
        <v>30.755.0030</v>
      </c>
    </row>
    <row r="88" spans="1:19" ht="20.25">
      <c r="A88" s="47"/>
      <c r="B88" s="16"/>
      <c r="C88" s="16"/>
      <c r="D88" s="16"/>
      <c r="E88" s="48"/>
      <c r="F88" s="117" t="s">
        <v>43</v>
      </c>
      <c r="G88" s="30" t="s">
        <v>395</v>
      </c>
      <c r="H88" s="5" t="s">
        <v>613</v>
      </c>
      <c r="I88" s="89" t="s">
        <v>164</v>
      </c>
      <c r="J88" s="89" t="s">
        <v>865</v>
      </c>
      <c r="K88" s="90"/>
      <c r="L88" s="6" t="s">
        <v>119</v>
      </c>
      <c r="M88" s="91" t="s">
        <v>776</v>
      </c>
      <c r="N88" s="5">
        <v>4</v>
      </c>
      <c r="O88" s="10"/>
      <c r="P88" s="10"/>
      <c r="Q88" s="10">
        <f t="shared" si="3"/>
        <v>0</v>
      </c>
      <c r="R88" s="10"/>
      <c r="S88" s="2" t="str">
        <f>VLOOKUP(H88,[1]T4!$I$3:$I$154,1,0)</f>
        <v>30.825.5000</v>
      </c>
    </row>
    <row r="89" spans="1:19" ht="14.25" customHeight="1">
      <c r="A89" s="47"/>
      <c r="B89" s="16"/>
      <c r="C89" s="16"/>
      <c r="D89" s="16"/>
      <c r="E89" s="48"/>
      <c r="F89" s="117" t="s">
        <v>44</v>
      </c>
      <c r="G89" s="30" t="s">
        <v>396</v>
      </c>
      <c r="H89" s="5" t="s">
        <v>614</v>
      </c>
      <c r="I89" s="89" t="s">
        <v>123</v>
      </c>
      <c r="J89" s="89" t="s">
        <v>165</v>
      </c>
      <c r="K89" s="90"/>
      <c r="L89" s="6" t="s">
        <v>119</v>
      </c>
      <c r="M89" s="91" t="s">
        <v>962</v>
      </c>
      <c r="N89" s="5">
        <v>2</v>
      </c>
      <c r="O89" s="10"/>
      <c r="P89" s="10"/>
      <c r="Q89" s="10">
        <f t="shared" si="3"/>
        <v>0</v>
      </c>
      <c r="R89" s="10"/>
      <c r="S89" s="2" t="e">
        <f>VLOOKUP(H89,[1]T4!$I$3:$I$154,1,0)</f>
        <v>#N/A</v>
      </c>
    </row>
    <row r="90" spans="1:19" ht="20.25">
      <c r="A90" s="47"/>
      <c r="B90" s="16"/>
      <c r="C90" s="16"/>
      <c r="D90" s="16"/>
      <c r="E90" s="48"/>
      <c r="F90" s="117" t="s">
        <v>45</v>
      </c>
      <c r="G90" s="30" t="s">
        <v>397</v>
      </c>
      <c r="H90" s="5" t="s">
        <v>615</v>
      </c>
      <c r="I90" s="89" t="s">
        <v>122</v>
      </c>
      <c r="J90" s="89" t="s">
        <v>166</v>
      </c>
      <c r="K90" s="90"/>
      <c r="L90" s="6" t="s">
        <v>119</v>
      </c>
      <c r="M90" s="91" t="s">
        <v>963</v>
      </c>
      <c r="N90" s="5">
        <v>2</v>
      </c>
      <c r="O90" s="10"/>
      <c r="P90" s="10"/>
      <c r="Q90" s="10">
        <f t="shared" si="3"/>
        <v>0</v>
      </c>
      <c r="R90" s="10"/>
      <c r="S90" s="2" t="e">
        <f>VLOOKUP(H90,[1]T4!$I$3:$I$154,1,0)</f>
        <v>#N/A</v>
      </c>
    </row>
    <row r="91" spans="1:19" ht="20.25">
      <c r="A91" s="47"/>
      <c r="B91" s="16"/>
      <c r="C91" s="16"/>
      <c r="D91" s="16"/>
      <c r="E91" s="48"/>
      <c r="F91" s="117" t="s">
        <v>46</v>
      </c>
      <c r="G91" s="30" t="s">
        <v>398</v>
      </c>
      <c r="H91" s="5" t="s">
        <v>616</v>
      </c>
      <c r="I91" s="89" t="s">
        <v>167</v>
      </c>
      <c r="J91" s="89" t="s">
        <v>168</v>
      </c>
      <c r="K91" s="90"/>
      <c r="L91" s="6" t="s">
        <v>119</v>
      </c>
      <c r="M91" s="91" t="s">
        <v>964</v>
      </c>
      <c r="N91" s="5">
        <v>2</v>
      </c>
      <c r="O91" s="10"/>
      <c r="P91" s="10"/>
      <c r="Q91" s="10">
        <f t="shared" si="3"/>
        <v>0</v>
      </c>
      <c r="R91" s="10"/>
      <c r="S91" s="2" t="e">
        <f>VLOOKUP(H91,[1]T4!$I$3:$I$154,1,0)</f>
        <v>#N/A</v>
      </c>
    </row>
    <row r="92" spans="1:19" ht="20.25">
      <c r="A92" s="47"/>
      <c r="B92" s="16"/>
      <c r="C92" s="16"/>
      <c r="D92" s="16"/>
      <c r="E92" s="48"/>
      <c r="F92" s="117" t="s">
        <v>47</v>
      </c>
      <c r="G92" s="30" t="s">
        <v>399</v>
      </c>
      <c r="H92" s="5" t="s">
        <v>617</v>
      </c>
      <c r="I92" s="89" t="s">
        <v>169</v>
      </c>
      <c r="J92" s="89" t="s">
        <v>866</v>
      </c>
      <c r="K92" s="90"/>
      <c r="L92" s="6" t="s">
        <v>121</v>
      </c>
      <c r="M92" s="91" t="s">
        <v>777</v>
      </c>
      <c r="N92" s="5">
        <v>1</v>
      </c>
      <c r="O92" s="10"/>
      <c r="P92" s="10"/>
      <c r="Q92" s="10">
        <f t="shared" si="3"/>
        <v>0</v>
      </c>
      <c r="R92" s="10"/>
      <c r="S92" s="2" t="str">
        <f>VLOOKUP(H92,[1]T4!$I$3:$I$154,1,0)</f>
        <v>30.510.0100</v>
      </c>
    </row>
    <row r="93" spans="1:19" ht="20.25">
      <c r="A93" s="47"/>
      <c r="B93" s="16"/>
      <c r="C93" s="16"/>
      <c r="D93" s="16"/>
      <c r="E93" s="48"/>
      <c r="F93" s="117" t="s">
        <v>48</v>
      </c>
      <c r="G93" s="30" t="s">
        <v>357</v>
      </c>
      <c r="H93" s="5" t="s">
        <v>618</v>
      </c>
      <c r="I93" s="89" t="s">
        <v>170</v>
      </c>
      <c r="J93" s="89" t="s">
        <v>867</v>
      </c>
      <c r="K93" s="90"/>
      <c r="L93" s="6" t="s">
        <v>139</v>
      </c>
      <c r="M93" s="91" t="s">
        <v>778</v>
      </c>
      <c r="N93" s="5">
        <v>1</v>
      </c>
      <c r="O93" s="10"/>
      <c r="P93" s="10"/>
      <c r="Q93" s="10">
        <f t="shared" si="3"/>
        <v>0</v>
      </c>
      <c r="R93" s="10"/>
      <c r="S93" s="2" t="str">
        <f>VLOOKUP(H93,[1]T4!$I$3:$I$154,1,0)</f>
        <v>30.507.0500</v>
      </c>
    </row>
    <row r="94" spans="1:19" ht="14.25" customHeight="1">
      <c r="A94" s="47"/>
      <c r="B94" s="16"/>
      <c r="C94" s="16"/>
      <c r="D94" s="16"/>
      <c r="E94" s="48"/>
      <c r="F94" s="117" t="s">
        <v>49</v>
      </c>
      <c r="G94" s="30" t="s">
        <v>358</v>
      </c>
      <c r="H94" s="5" t="s">
        <v>619</v>
      </c>
      <c r="I94" s="89" t="s">
        <v>127</v>
      </c>
      <c r="J94" s="89" t="s">
        <v>171</v>
      </c>
      <c r="K94" s="90"/>
      <c r="L94" s="6" t="s">
        <v>119</v>
      </c>
      <c r="M94" s="91" t="s">
        <v>779</v>
      </c>
      <c r="N94" s="5">
        <v>1</v>
      </c>
      <c r="O94" s="10"/>
      <c r="P94" s="10"/>
      <c r="Q94" s="10">
        <f t="shared" si="3"/>
        <v>0</v>
      </c>
      <c r="R94" s="10"/>
      <c r="S94" s="2" t="e">
        <f>VLOOKUP(H94,[1]T4!$I$3:$I$154,1,0)</f>
        <v>#N/A</v>
      </c>
    </row>
    <row r="95" spans="1:19" ht="20.25">
      <c r="A95" s="47"/>
      <c r="B95" s="16"/>
      <c r="C95" s="16"/>
      <c r="D95" s="16"/>
      <c r="E95" s="48"/>
      <c r="F95" s="117" t="s">
        <v>50</v>
      </c>
      <c r="G95" s="30" t="s">
        <v>360</v>
      </c>
      <c r="H95" s="5" t="s">
        <v>620</v>
      </c>
      <c r="I95" s="89" t="s">
        <v>172</v>
      </c>
      <c r="J95" s="89" t="s">
        <v>868</v>
      </c>
      <c r="K95" s="90"/>
      <c r="L95" s="6" t="s">
        <v>119</v>
      </c>
      <c r="M95" s="91" t="s">
        <v>780</v>
      </c>
      <c r="N95" s="5">
        <v>1</v>
      </c>
      <c r="O95" s="10"/>
      <c r="P95" s="10"/>
      <c r="Q95" s="10">
        <f t="shared" si="3"/>
        <v>0</v>
      </c>
      <c r="R95" s="10"/>
      <c r="S95" s="2" t="str">
        <f>VLOOKUP(H95,[1]T4!$I$3:$I$154,1,0)</f>
        <v>30.249.0060</v>
      </c>
    </row>
    <row r="96" spans="1:19" ht="14.25" customHeight="1">
      <c r="A96" s="47"/>
      <c r="B96" s="16"/>
      <c r="C96" s="16"/>
      <c r="D96" s="16"/>
      <c r="E96" s="48"/>
      <c r="F96" s="117" t="s">
        <v>51</v>
      </c>
      <c r="G96" s="30" t="s">
        <v>359</v>
      </c>
      <c r="H96" s="5" t="s">
        <v>621</v>
      </c>
      <c r="I96" s="89" t="s">
        <v>173</v>
      </c>
      <c r="J96" s="89" t="s">
        <v>869</v>
      </c>
      <c r="K96" s="90"/>
      <c r="L96" s="6" t="s">
        <v>119</v>
      </c>
      <c r="M96" s="91" t="s">
        <v>781</v>
      </c>
      <c r="N96" s="5">
        <v>1</v>
      </c>
      <c r="O96" s="10"/>
      <c r="P96" s="10"/>
      <c r="Q96" s="10">
        <f t="shared" si="3"/>
        <v>0</v>
      </c>
      <c r="R96" s="10"/>
      <c r="S96" s="2" t="str">
        <f>VLOOKUP(H96,[1]T4!$I$3:$I$154,1,0)</f>
        <v>30.848.0060</v>
      </c>
    </row>
    <row r="97" spans="1:19" ht="14.25" customHeight="1">
      <c r="A97" s="47"/>
      <c r="B97" s="16"/>
      <c r="C97" s="16"/>
      <c r="D97" s="16"/>
      <c r="E97" s="48"/>
      <c r="F97" s="117" t="s">
        <v>52</v>
      </c>
      <c r="G97" s="30" t="s">
        <v>400</v>
      </c>
      <c r="H97" s="5" t="s">
        <v>622</v>
      </c>
      <c r="I97" s="89" t="s">
        <v>127</v>
      </c>
      <c r="J97" s="89" t="s">
        <v>174</v>
      </c>
      <c r="K97" s="90"/>
      <c r="L97" s="6" t="s">
        <v>119</v>
      </c>
      <c r="M97" s="91" t="s">
        <v>782</v>
      </c>
      <c r="N97" s="5">
        <v>1</v>
      </c>
      <c r="O97" s="10"/>
      <c r="P97" s="10"/>
      <c r="Q97" s="10">
        <f t="shared" si="3"/>
        <v>0</v>
      </c>
      <c r="R97" s="10"/>
      <c r="S97" s="2" t="e">
        <f>VLOOKUP(H97,[1]T4!$I$3:$I$154,1,0)</f>
        <v>#N/A</v>
      </c>
    </row>
    <row r="98" spans="1:19" ht="20.25">
      <c r="A98" s="47"/>
      <c r="B98" s="16"/>
      <c r="C98" s="16"/>
      <c r="D98" s="16"/>
      <c r="E98" s="48"/>
      <c r="F98" s="117" t="s">
        <v>53</v>
      </c>
      <c r="G98" s="30" t="s">
        <v>401</v>
      </c>
      <c r="H98" s="5" t="s">
        <v>623</v>
      </c>
      <c r="I98" s="89" t="s">
        <v>156</v>
      </c>
      <c r="J98" s="89" t="s">
        <v>175</v>
      </c>
      <c r="K98" s="90"/>
      <c r="L98" s="6" t="s">
        <v>119</v>
      </c>
      <c r="M98" s="91" t="s">
        <v>783</v>
      </c>
      <c r="N98" s="5">
        <v>2</v>
      </c>
      <c r="O98" s="10"/>
      <c r="P98" s="10"/>
      <c r="Q98" s="10">
        <f t="shared" si="3"/>
        <v>0</v>
      </c>
      <c r="R98" s="10"/>
      <c r="S98" s="2" t="e">
        <f>VLOOKUP(H98,[1]T4!$I$3:$I$154,1,0)</f>
        <v>#N/A</v>
      </c>
    </row>
    <row r="99" spans="1:19" ht="14.25" customHeight="1">
      <c r="A99" s="47"/>
      <c r="B99" s="16"/>
      <c r="C99" s="16"/>
      <c r="D99" s="16"/>
      <c r="E99" s="48"/>
      <c r="F99" s="117" t="s">
        <v>72</v>
      </c>
      <c r="G99" s="30" t="s">
        <v>374</v>
      </c>
      <c r="H99" s="5" t="s">
        <v>589</v>
      </c>
      <c r="I99" s="89" t="s">
        <v>125</v>
      </c>
      <c r="J99" s="89" t="s">
        <v>131</v>
      </c>
      <c r="K99" s="90"/>
      <c r="L99" s="6" t="s">
        <v>119</v>
      </c>
      <c r="M99" s="91" t="s">
        <v>759</v>
      </c>
      <c r="N99" s="5">
        <v>2</v>
      </c>
      <c r="O99" s="10"/>
      <c r="P99" s="10"/>
      <c r="Q99" s="10">
        <f t="shared" ref="Q99" si="4">O99*P99</f>
        <v>0</v>
      </c>
      <c r="R99" s="10"/>
      <c r="S99" s="2" t="e">
        <f>VLOOKUP(H99,[1]T4!$I$3:$I$154,1,0)</f>
        <v>#N/A</v>
      </c>
    </row>
    <row r="100" spans="1:19" ht="20.25">
      <c r="A100" s="47"/>
      <c r="B100" s="16"/>
      <c r="C100" s="16"/>
      <c r="D100" s="16"/>
      <c r="E100" s="48"/>
      <c r="F100" s="117" t="s">
        <v>73</v>
      </c>
      <c r="G100" s="30" t="s">
        <v>402</v>
      </c>
      <c r="H100" s="5" t="s">
        <v>624</v>
      </c>
      <c r="I100" s="89" t="s">
        <v>176</v>
      </c>
      <c r="J100" s="89" t="s">
        <v>870</v>
      </c>
      <c r="K100" s="90"/>
      <c r="L100" s="6" t="s">
        <v>119</v>
      </c>
      <c r="M100" s="91" t="s">
        <v>784</v>
      </c>
      <c r="N100" s="5">
        <v>2</v>
      </c>
      <c r="O100" s="10"/>
      <c r="P100" s="10"/>
      <c r="Q100" s="10">
        <f t="shared" si="3"/>
        <v>0</v>
      </c>
      <c r="R100" s="10"/>
      <c r="S100" s="2" t="str">
        <f>VLOOKUP(H100,[1]T4!$I$3:$I$154,1,0)</f>
        <v>30.832.0020</v>
      </c>
    </row>
    <row r="101" spans="1:19" ht="14.25" customHeight="1">
      <c r="A101" s="47"/>
      <c r="B101" s="16"/>
      <c r="C101" s="16"/>
      <c r="D101" s="16"/>
      <c r="E101" s="48"/>
      <c r="F101" s="117" t="s">
        <v>74</v>
      </c>
      <c r="G101" s="30" t="s">
        <v>403</v>
      </c>
      <c r="H101" s="5" t="s">
        <v>625</v>
      </c>
      <c r="I101" s="89" t="s">
        <v>177</v>
      </c>
      <c r="J101" s="89" t="s">
        <v>871</v>
      </c>
      <c r="K101" s="90"/>
      <c r="L101" s="6" t="s">
        <v>119</v>
      </c>
      <c r="M101" s="91" t="s">
        <v>785</v>
      </c>
      <c r="N101" s="5">
        <v>2</v>
      </c>
      <c r="O101" s="10"/>
      <c r="P101" s="10"/>
      <c r="Q101" s="10">
        <f t="shared" si="3"/>
        <v>0</v>
      </c>
      <c r="R101" s="10"/>
      <c r="S101" s="2" t="str">
        <f>VLOOKUP(H101,[1]T4!$I$3:$I$154,1,0)</f>
        <v>30.839.0070</v>
      </c>
    </row>
    <row r="102" spans="1:19" ht="14.25" customHeight="1">
      <c r="A102" s="47"/>
      <c r="B102" s="16"/>
      <c r="C102" s="16"/>
      <c r="D102" s="16"/>
      <c r="E102" s="48"/>
      <c r="F102" s="117" t="s">
        <v>75</v>
      </c>
      <c r="G102" s="30" t="s">
        <v>404</v>
      </c>
      <c r="H102" s="5" t="s">
        <v>626</v>
      </c>
      <c r="I102" s="89" t="s">
        <v>178</v>
      </c>
      <c r="J102" s="89" t="s">
        <v>872</v>
      </c>
      <c r="K102" s="90"/>
      <c r="L102" s="6" t="s">
        <v>119</v>
      </c>
      <c r="M102" s="91" t="s">
        <v>786</v>
      </c>
      <c r="N102" s="5">
        <v>1</v>
      </c>
      <c r="O102" s="10"/>
      <c r="P102" s="10"/>
      <c r="Q102" s="10">
        <f t="shared" si="3"/>
        <v>0</v>
      </c>
      <c r="R102" s="10"/>
      <c r="S102" s="2" t="str">
        <f>VLOOKUP(H102,[1]T4!$I$3:$I$154,1,0)</f>
        <v>30.831.0020</v>
      </c>
    </row>
    <row r="103" spans="1:19" ht="20.25">
      <c r="A103" s="78"/>
      <c r="B103" s="79"/>
      <c r="C103" s="79"/>
      <c r="D103" s="79"/>
      <c r="E103" s="80"/>
      <c r="F103" s="117" t="s">
        <v>76</v>
      </c>
      <c r="G103" s="30" t="s">
        <v>405</v>
      </c>
      <c r="H103" s="5" t="s">
        <v>627</v>
      </c>
      <c r="I103" s="89" t="s">
        <v>179</v>
      </c>
      <c r="J103" s="89" t="s">
        <v>873</v>
      </c>
      <c r="K103" s="90"/>
      <c r="L103" s="6" t="s">
        <v>139</v>
      </c>
      <c r="M103" s="91" t="s">
        <v>787</v>
      </c>
      <c r="N103" s="5">
        <v>1</v>
      </c>
      <c r="O103" s="10"/>
      <c r="P103" s="10"/>
      <c r="Q103" s="10">
        <f t="shared" si="3"/>
        <v>0</v>
      </c>
      <c r="R103" s="10"/>
      <c r="S103" s="2" t="str">
        <f>VLOOKUP(H103,[1]T4!$I$3:$I$154,1,0)</f>
        <v>30.506.0400</v>
      </c>
    </row>
    <row r="104" spans="1:19" ht="8.1" customHeight="1">
      <c r="A104" s="11"/>
      <c r="B104" s="11"/>
      <c r="C104" s="11"/>
      <c r="D104" s="11"/>
      <c r="E104" s="11"/>
      <c r="H104" s="5"/>
      <c r="I104" s="89"/>
      <c r="J104" s="89"/>
      <c r="K104" s="90"/>
      <c r="L104" s="6"/>
      <c r="M104" s="91"/>
      <c r="N104" s="5"/>
      <c r="O104" s="10"/>
      <c r="P104" s="10"/>
      <c r="Q104" s="10"/>
    </row>
    <row r="105" spans="1:19" ht="21" customHeight="1">
      <c r="A105" s="23" t="s">
        <v>0</v>
      </c>
      <c r="B105" s="23"/>
      <c r="C105" s="23"/>
      <c r="D105" s="23"/>
      <c r="E105" s="23"/>
      <c r="F105" s="29" t="s">
        <v>20</v>
      </c>
      <c r="G105" s="29"/>
      <c r="H105" s="5"/>
      <c r="I105" s="89"/>
      <c r="J105" s="89"/>
      <c r="K105" s="90"/>
      <c r="L105" s="6"/>
      <c r="M105" s="91"/>
      <c r="N105" s="5"/>
      <c r="O105" s="10"/>
      <c r="P105" s="10"/>
      <c r="Q105" s="10"/>
      <c r="R105" s="29"/>
    </row>
    <row r="106" spans="1:19" ht="27" customHeight="1">
      <c r="A106" s="68"/>
      <c r="B106" s="68"/>
      <c r="C106" s="68"/>
      <c r="D106" s="68"/>
      <c r="E106" s="68"/>
      <c r="F106" s="24" t="s">
        <v>6</v>
      </c>
      <c r="G106" s="9" t="s">
        <v>354</v>
      </c>
      <c r="H106" s="5"/>
      <c r="I106" s="89" t="s">
        <v>7</v>
      </c>
      <c r="J106" s="89" t="s">
        <v>8</v>
      </c>
      <c r="K106" s="90" t="s">
        <v>9</v>
      </c>
      <c r="L106" s="6" t="s">
        <v>33</v>
      </c>
      <c r="M106" s="91" t="s">
        <v>35</v>
      </c>
      <c r="N106" s="5" t="s">
        <v>10</v>
      </c>
      <c r="O106" s="10" t="s">
        <v>18</v>
      </c>
      <c r="P106" s="10" t="s">
        <v>11</v>
      </c>
      <c r="Q106" s="10" t="s">
        <v>12</v>
      </c>
      <c r="R106" s="9" t="s">
        <v>13</v>
      </c>
    </row>
    <row r="107" spans="1:19" ht="14.25">
      <c r="A107" s="36"/>
      <c r="B107" s="37"/>
      <c r="C107" s="37"/>
      <c r="D107" s="37"/>
      <c r="E107" s="38"/>
      <c r="F107" s="126" t="s">
        <v>36</v>
      </c>
      <c r="G107" s="30" t="s">
        <v>406</v>
      </c>
      <c r="H107" s="113" t="s">
        <v>1224</v>
      </c>
      <c r="I107" s="114" t="s">
        <v>1225</v>
      </c>
      <c r="J107" s="114" t="s">
        <v>1226</v>
      </c>
      <c r="K107" s="90"/>
      <c r="L107" s="6" t="s">
        <v>119</v>
      </c>
      <c r="M107" s="91" t="s">
        <v>1227</v>
      </c>
      <c r="N107" s="5" t="s">
        <v>36</v>
      </c>
      <c r="O107" s="10"/>
      <c r="P107" s="10"/>
      <c r="Q107" s="10">
        <f t="shared" ref="Q107:Q123" si="5">O107*P107</f>
        <v>0</v>
      </c>
      <c r="R107" s="10"/>
      <c r="S107" s="2" t="str">
        <f>VLOOKUP(H107,[1]T4!$I$3:$I$154,1,0)</f>
        <v>30.201.4000</v>
      </c>
    </row>
    <row r="108" spans="1:19" ht="14.25">
      <c r="A108" s="39"/>
      <c r="E108" s="40"/>
      <c r="F108" s="126" t="s">
        <v>55</v>
      </c>
      <c r="G108" s="30" t="s">
        <v>407</v>
      </c>
      <c r="H108" s="5" t="s">
        <v>628</v>
      </c>
      <c r="I108" s="89" t="s">
        <v>162</v>
      </c>
      <c r="J108" s="89" t="s">
        <v>874</v>
      </c>
      <c r="K108" s="90"/>
      <c r="L108" s="6" t="s">
        <v>163</v>
      </c>
      <c r="M108" s="91" t="s">
        <v>965</v>
      </c>
      <c r="N108" s="5">
        <v>1</v>
      </c>
      <c r="O108" s="10"/>
      <c r="P108" s="10"/>
      <c r="Q108" s="10">
        <f t="shared" si="5"/>
        <v>0</v>
      </c>
      <c r="R108" s="10"/>
      <c r="S108" s="2" t="str">
        <f>VLOOKUP(H108,[1]T4!$I$3:$I$154,1,0)</f>
        <v>30.755.0080</v>
      </c>
    </row>
    <row r="109" spans="1:19" ht="14.25">
      <c r="A109" s="39"/>
      <c r="E109" s="40"/>
      <c r="F109" s="126" t="s">
        <v>38</v>
      </c>
      <c r="G109" s="30" t="s">
        <v>408</v>
      </c>
      <c r="H109" s="5" t="s">
        <v>629</v>
      </c>
      <c r="I109" s="89" t="s">
        <v>180</v>
      </c>
      <c r="J109" s="89" t="s">
        <v>875</v>
      </c>
      <c r="K109" s="90"/>
      <c r="L109" s="6" t="s">
        <v>163</v>
      </c>
      <c r="M109" s="91" t="s">
        <v>788</v>
      </c>
      <c r="N109" s="5">
        <v>1</v>
      </c>
      <c r="O109" s="10"/>
      <c r="P109" s="10"/>
      <c r="Q109" s="10">
        <f t="shared" si="5"/>
        <v>0</v>
      </c>
      <c r="R109" s="10"/>
      <c r="S109" s="2" t="e">
        <f>VLOOKUP(H109,[1]T4!$I$3:$I$154,1,0)</f>
        <v>#N/A</v>
      </c>
    </row>
    <row r="110" spans="1:19" ht="14.25">
      <c r="A110" s="39"/>
      <c r="E110" s="40"/>
      <c r="F110" s="126" t="s">
        <v>39</v>
      </c>
      <c r="G110" s="30" t="s">
        <v>409</v>
      </c>
      <c r="H110" s="5" t="s">
        <v>630</v>
      </c>
      <c r="I110" s="89" t="s">
        <v>162</v>
      </c>
      <c r="J110" s="89" t="s">
        <v>876</v>
      </c>
      <c r="K110" s="90"/>
      <c r="L110" s="6" t="s">
        <v>163</v>
      </c>
      <c r="M110" s="91" t="s">
        <v>966</v>
      </c>
      <c r="N110" s="5">
        <v>1</v>
      </c>
      <c r="O110" s="10"/>
      <c r="P110" s="10"/>
      <c r="Q110" s="10">
        <f>O110*P110</f>
        <v>0</v>
      </c>
      <c r="R110" s="10"/>
      <c r="S110" s="2" t="str">
        <f>VLOOKUP(H110,[1]T4!$I$3:$I$154,1,0)</f>
        <v>30.755.0060</v>
      </c>
    </row>
    <row r="111" spans="1:19" ht="14.25">
      <c r="A111" s="39"/>
      <c r="E111" s="40"/>
      <c r="F111" s="126" t="s">
        <v>40</v>
      </c>
      <c r="G111" s="30" t="s">
        <v>410</v>
      </c>
      <c r="H111" s="5" t="s">
        <v>631</v>
      </c>
      <c r="I111" s="89" t="s">
        <v>156</v>
      </c>
      <c r="J111" s="89" t="s">
        <v>181</v>
      </c>
      <c r="K111" s="90"/>
      <c r="L111" s="6" t="s">
        <v>119</v>
      </c>
      <c r="M111" s="91" t="s">
        <v>789</v>
      </c>
      <c r="N111" s="5">
        <v>1</v>
      </c>
      <c r="O111" s="10"/>
      <c r="P111" s="10"/>
      <c r="Q111" s="10">
        <f t="shared" si="5"/>
        <v>0</v>
      </c>
      <c r="R111" s="10"/>
      <c r="S111" s="2" t="e">
        <f>VLOOKUP(H111,[1]T4!$I$3:$I$154,1,0)</f>
        <v>#N/A</v>
      </c>
    </row>
    <row r="112" spans="1:19" ht="14.25">
      <c r="A112" s="39"/>
      <c r="E112" s="40"/>
      <c r="F112" s="126" t="s">
        <v>41</v>
      </c>
      <c r="G112" s="30" t="s">
        <v>393</v>
      </c>
      <c r="H112" s="5" t="s">
        <v>608</v>
      </c>
      <c r="I112" s="89" t="s">
        <v>156</v>
      </c>
      <c r="J112" s="89" t="s">
        <v>157</v>
      </c>
      <c r="K112" s="90"/>
      <c r="L112" s="6" t="s">
        <v>119</v>
      </c>
      <c r="M112" s="91" t="s">
        <v>771</v>
      </c>
      <c r="N112" s="5">
        <v>1</v>
      </c>
      <c r="O112" s="10"/>
      <c r="P112" s="10"/>
      <c r="Q112" s="10">
        <f t="shared" si="5"/>
        <v>0</v>
      </c>
      <c r="R112" s="10"/>
      <c r="S112" s="2" t="e">
        <f>VLOOKUP(H112,[1]T4!$I$3:$I$154,1,0)</f>
        <v>#N/A</v>
      </c>
    </row>
    <row r="113" spans="1:19" ht="14.25">
      <c r="A113" s="39"/>
      <c r="E113" s="40"/>
      <c r="F113" s="126" t="s">
        <v>42</v>
      </c>
      <c r="G113" s="30" t="s">
        <v>411</v>
      </c>
      <c r="H113" s="5" t="s">
        <v>632</v>
      </c>
      <c r="I113" s="89" t="s">
        <v>182</v>
      </c>
      <c r="J113" s="89" t="s">
        <v>877</v>
      </c>
      <c r="K113" s="90"/>
      <c r="L113" s="6" t="s">
        <v>119</v>
      </c>
      <c r="M113" s="91" t="s">
        <v>967</v>
      </c>
      <c r="N113" s="5">
        <v>1</v>
      </c>
      <c r="O113" s="10"/>
      <c r="P113" s="10"/>
      <c r="Q113" s="10">
        <f t="shared" si="5"/>
        <v>0</v>
      </c>
      <c r="R113" s="10"/>
      <c r="S113" s="2" t="str">
        <f>VLOOKUP(H113,[1]T4!$I$3:$I$154,1,0)</f>
        <v>30.443.0050</v>
      </c>
    </row>
    <row r="114" spans="1:19" ht="14.25">
      <c r="A114" s="39"/>
      <c r="E114" s="40"/>
      <c r="F114" s="126" t="s">
        <v>43</v>
      </c>
      <c r="G114" s="30" t="s">
        <v>412</v>
      </c>
      <c r="H114" s="5" t="s">
        <v>633</v>
      </c>
      <c r="I114" s="89" t="s">
        <v>123</v>
      </c>
      <c r="J114" s="89" t="s">
        <v>183</v>
      </c>
      <c r="K114" s="90"/>
      <c r="L114" s="6" t="s">
        <v>119</v>
      </c>
      <c r="M114" s="91" t="s">
        <v>968</v>
      </c>
      <c r="N114" s="5">
        <v>1</v>
      </c>
      <c r="O114" s="10"/>
      <c r="P114" s="10"/>
      <c r="Q114" s="10">
        <f t="shared" si="5"/>
        <v>0</v>
      </c>
      <c r="R114" s="10"/>
      <c r="S114" s="2" t="e">
        <f>VLOOKUP(H114,[1]T4!$I$3:$I$154,1,0)</f>
        <v>#N/A</v>
      </c>
    </row>
    <row r="115" spans="1:19" ht="14.25">
      <c r="A115" s="39"/>
      <c r="E115" s="40"/>
      <c r="F115" s="126" t="s">
        <v>44</v>
      </c>
      <c r="G115" s="30" t="s">
        <v>413</v>
      </c>
      <c r="H115" s="5" t="s">
        <v>634</v>
      </c>
      <c r="I115" s="89" t="s">
        <v>184</v>
      </c>
      <c r="J115" s="89" t="s">
        <v>878</v>
      </c>
      <c r="K115" s="90"/>
      <c r="L115" s="6" t="s">
        <v>185</v>
      </c>
      <c r="M115" s="91" t="s">
        <v>969</v>
      </c>
      <c r="N115" s="5">
        <v>1</v>
      </c>
      <c r="O115" s="10"/>
      <c r="P115" s="10"/>
      <c r="Q115" s="10">
        <f t="shared" si="5"/>
        <v>0</v>
      </c>
      <c r="R115" s="10"/>
      <c r="S115" s="2" t="str">
        <f>VLOOKUP(H115,[1]T4!$I$3:$I$154,1,0)</f>
        <v>30.707.0050</v>
      </c>
    </row>
    <row r="116" spans="1:19" ht="14.25">
      <c r="A116" s="39"/>
      <c r="E116" s="40"/>
      <c r="F116" s="126" t="s">
        <v>45</v>
      </c>
      <c r="G116" s="30" t="s">
        <v>358</v>
      </c>
      <c r="H116" s="5" t="s">
        <v>619</v>
      </c>
      <c r="I116" s="89" t="s">
        <v>127</v>
      </c>
      <c r="J116" s="89" t="s">
        <v>171</v>
      </c>
      <c r="K116" s="90"/>
      <c r="L116" s="6" t="s">
        <v>119</v>
      </c>
      <c r="M116" s="91" t="s">
        <v>779</v>
      </c>
      <c r="N116" s="5">
        <v>3</v>
      </c>
      <c r="O116" s="10"/>
      <c r="P116" s="10"/>
      <c r="Q116" s="10">
        <f t="shared" si="5"/>
        <v>0</v>
      </c>
      <c r="R116" s="10"/>
      <c r="S116" s="2" t="e">
        <f>VLOOKUP(H116,[1]T4!$I$3:$I$154,1,0)</f>
        <v>#N/A</v>
      </c>
    </row>
    <row r="117" spans="1:19" ht="14.25">
      <c r="A117" s="39"/>
      <c r="E117" s="40"/>
      <c r="F117" s="126" t="s">
        <v>46</v>
      </c>
      <c r="G117" s="30" t="s">
        <v>414</v>
      </c>
      <c r="H117" s="5" t="s">
        <v>635</v>
      </c>
      <c r="I117" s="89" t="s">
        <v>122</v>
      </c>
      <c r="J117" s="89" t="s">
        <v>186</v>
      </c>
      <c r="K117" s="90"/>
      <c r="L117" s="6" t="s">
        <v>119</v>
      </c>
      <c r="M117" s="91" t="s">
        <v>970</v>
      </c>
      <c r="N117" s="5">
        <v>2</v>
      </c>
      <c r="O117" s="10"/>
      <c r="P117" s="10"/>
      <c r="Q117" s="10">
        <f t="shared" si="5"/>
        <v>0</v>
      </c>
      <c r="R117" s="10"/>
      <c r="S117" s="2" t="str">
        <f>VLOOKUP(H117,[1]T4!$I$3:$I$154,1,0)</f>
        <v>30.818.0010</v>
      </c>
    </row>
    <row r="118" spans="1:19" ht="14.25">
      <c r="A118" s="39"/>
      <c r="E118" s="40"/>
      <c r="F118" s="126" t="s">
        <v>47</v>
      </c>
      <c r="G118" s="30" t="s">
        <v>415</v>
      </c>
      <c r="H118" s="5" t="s">
        <v>636</v>
      </c>
      <c r="I118" s="89" t="s">
        <v>187</v>
      </c>
      <c r="J118" s="89" t="s">
        <v>879</v>
      </c>
      <c r="K118" s="90"/>
      <c r="L118" s="6" t="s">
        <v>117</v>
      </c>
      <c r="M118" s="91" t="s">
        <v>971</v>
      </c>
      <c r="N118" s="5">
        <v>1</v>
      </c>
      <c r="O118" s="10"/>
      <c r="P118" s="10"/>
      <c r="Q118" s="10">
        <f t="shared" si="5"/>
        <v>0</v>
      </c>
      <c r="R118" s="10"/>
      <c r="S118" s="2" t="str">
        <f>VLOOKUP(H118,[1]T4!$I$3:$I$154,1,0)</f>
        <v>30.213.1000</v>
      </c>
    </row>
    <row r="119" spans="1:19" ht="14.25">
      <c r="A119" s="39"/>
      <c r="E119" s="40"/>
      <c r="F119" s="126" t="s">
        <v>48</v>
      </c>
      <c r="G119" s="30" t="s">
        <v>400</v>
      </c>
      <c r="H119" s="5" t="s">
        <v>622</v>
      </c>
      <c r="I119" s="89" t="s">
        <v>127</v>
      </c>
      <c r="J119" s="89" t="s">
        <v>174</v>
      </c>
      <c r="K119" s="90"/>
      <c r="L119" s="6" t="s">
        <v>119</v>
      </c>
      <c r="M119" s="91" t="s">
        <v>782</v>
      </c>
      <c r="N119" s="5">
        <v>4</v>
      </c>
      <c r="O119" s="10"/>
      <c r="P119" s="10"/>
      <c r="Q119" s="10">
        <f t="shared" si="5"/>
        <v>0</v>
      </c>
      <c r="R119" s="10"/>
      <c r="S119" s="2" t="e">
        <f>VLOOKUP(H119,[1]T4!$I$3:$I$154,1,0)</f>
        <v>#N/A</v>
      </c>
    </row>
    <row r="120" spans="1:19" ht="14.25">
      <c r="A120" s="39"/>
      <c r="E120" s="40"/>
      <c r="F120" s="126" t="s">
        <v>49</v>
      </c>
      <c r="G120" s="30" t="s">
        <v>416</v>
      </c>
      <c r="H120" s="5" t="s">
        <v>637</v>
      </c>
      <c r="I120" s="89" t="s">
        <v>188</v>
      </c>
      <c r="J120" s="89" t="s">
        <v>880</v>
      </c>
      <c r="K120" s="90"/>
      <c r="L120" s="6" t="s">
        <v>119</v>
      </c>
      <c r="M120" s="91" t="s">
        <v>790</v>
      </c>
      <c r="N120" s="5">
        <v>2</v>
      </c>
      <c r="O120" s="10"/>
      <c r="P120" s="10"/>
      <c r="Q120" s="10">
        <f t="shared" si="5"/>
        <v>0</v>
      </c>
      <c r="R120" s="10"/>
      <c r="S120" s="2" t="str">
        <f>VLOOKUP(H120,[1]T4!$I$3:$I$154,1,0)</f>
        <v>30.206.0020</v>
      </c>
    </row>
    <row r="121" spans="1:19" ht="14.25">
      <c r="A121" s="39"/>
      <c r="E121" s="40"/>
      <c r="F121" s="126" t="s">
        <v>50</v>
      </c>
      <c r="G121" s="30" t="s">
        <v>417</v>
      </c>
      <c r="H121" s="5" t="s">
        <v>638</v>
      </c>
      <c r="I121" s="89" t="s">
        <v>189</v>
      </c>
      <c r="J121" s="89" t="s">
        <v>881</v>
      </c>
      <c r="K121" s="90"/>
      <c r="L121" s="6" t="s">
        <v>121</v>
      </c>
      <c r="M121" s="91" t="s">
        <v>791</v>
      </c>
      <c r="N121" s="5">
        <v>1</v>
      </c>
      <c r="O121" s="10"/>
      <c r="P121" s="10"/>
      <c r="Q121" s="10">
        <f t="shared" si="5"/>
        <v>0</v>
      </c>
      <c r="R121" s="10"/>
      <c r="S121" s="2" t="str">
        <f>VLOOKUP(H121,[1]T4!$I$3:$I$154,1,0)</f>
        <v>30.901.0100</v>
      </c>
    </row>
    <row r="122" spans="1:19" ht="14.25">
      <c r="A122" s="39"/>
      <c r="E122" s="40"/>
      <c r="F122" s="126" t="s">
        <v>51</v>
      </c>
      <c r="G122" s="30" t="s">
        <v>418</v>
      </c>
      <c r="H122" s="5" t="s">
        <v>1151</v>
      </c>
      <c r="I122" s="89" t="s">
        <v>1152</v>
      </c>
      <c r="J122" s="89" t="s">
        <v>1153</v>
      </c>
      <c r="K122" s="90"/>
      <c r="L122" s="6" t="s">
        <v>119</v>
      </c>
      <c r="M122" s="91"/>
      <c r="N122" s="5">
        <v>2</v>
      </c>
      <c r="O122" s="10"/>
      <c r="P122" s="10"/>
      <c r="Q122" s="10">
        <f t="shared" si="5"/>
        <v>0</v>
      </c>
      <c r="R122" s="10"/>
      <c r="S122" s="2" t="str">
        <f>VLOOKUP(H122,[1]T4!$I$3:$I$154,1,0)</f>
        <v>30.756.0120</v>
      </c>
    </row>
    <row r="123" spans="1:19" ht="14.25">
      <c r="A123" s="70"/>
      <c r="B123" s="71"/>
      <c r="C123" s="71"/>
      <c r="D123" s="71"/>
      <c r="E123" s="72"/>
      <c r="F123" s="109" t="s">
        <v>52</v>
      </c>
      <c r="G123" s="108" t="s">
        <v>419</v>
      </c>
      <c r="H123" s="5" t="s">
        <v>1198</v>
      </c>
      <c r="I123" s="89" t="s">
        <v>1199</v>
      </c>
      <c r="J123" s="89" t="s">
        <v>1200</v>
      </c>
      <c r="K123" s="90"/>
      <c r="L123" s="6" t="s">
        <v>163</v>
      </c>
      <c r="M123" s="91" t="s">
        <v>1201</v>
      </c>
      <c r="N123" s="5">
        <v>2</v>
      </c>
      <c r="O123" s="10"/>
      <c r="P123" s="10"/>
      <c r="Q123" s="10">
        <f t="shared" si="5"/>
        <v>0</v>
      </c>
      <c r="R123" s="10"/>
      <c r="S123" s="2" t="str">
        <f>VLOOKUP(H123,[1]T4!$I$3:$I$154,1,0)</f>
        <v>30.755.0040</v>
      </c>
    </row>
    <row r="124" spans="1:19" ht="8.1" customHeight="1">
      <c r="A124" s="11"/>
      <c r="B124" s="11"/>
      <c r="C124" s="11"/>
      <c r="D124" s="11"/>
      <c r="E124" s="11"/>
      <c r="H124" s="5"/>
      <c r="I124" s="89"/>
      <c r="J124" s="89"/>
      <c r="K124" s="90"/>
      <c r="L124" s="6"/>
      <c r="M124" s="91"/>
      <c r="N124" s="5"/>
      <c r="O124" s="10"/>
      <c r="P124" s="10"/>
      <c r="Q124" s="10"/>
    </row>
    <row r="125" spans="1:19" ht="21" customHeight="1">
      <c r="A125" s="23" t="s">
        <v>0</v>
      </c>
      <c r="B125" s="23"/>
      <c r="C125" s="23"/>
      <c r="D125" s="23"/>
      <c r="E125" s="23"/>
      <c r="F125" s="29" t="s">
        <v>21</v>
      </c>
      <c r="G125" s="29"/>
      <c r="H125" s="5"/>
      <c r="I125" s="89"/>
      <c r="J125" s="89"/>
      <c r="K125" s="90"/>
      <c r="L125" s="6"/>
      <c r="M125" s="91"/>
      <c r="N125" s="5"/>
      <c r="O125" s="10"/>
      <c r="P125" s="10"/>
      <c r="Q125" s="10"/>
      <c r="R125" s="29"/>
    </row>
    <row r="126" spans="1:19" ht="27" customHeight="1">
      <c r="A126" s="68"/>
      <c r="B126" s="68"/>
      <c r="C126" s="68"/>
      <c r="D126" s="68"/>
      <c r="E126" s="68"/>
      <c r="F126" s="24" t="s">
        <v>6</v>
      </c>
      <c r="G126" s="9" t="s">
        <v>354</v>
      </c>
      <c r="H126" s="5"/>
      <c r="I126" s="89" t="s">
        <v>7</v>
      </c>
      <c r="J126" s="89" t="s">
        <v>8</v>
      </c>
      <c r="K126" s="90" t="s">
        <v>9</v>
      </c>
      <c r="L126" s="6" t="s">
        <v>33</v>
      </c>
      <c r="M126" s="91" t="s">
        <v>35</v>
      </c>
      <c r="N126" s="5" t="s">
        <v>10</v>
      </c>
      <c r="O126" s="10" t="s">
        <v>18</v>
      </c>
      <c r="P126" s="10" t="s">
        <v>11</v>
      </c>
      <c r="Q126" s="10" t="s">
        <v>12</v>
      </c>
      <c r="R126" s="9" t="s">
        <v>13</v>
      </c>
    </row>
    <row r="127" spans="1:19" ht="14.25">
      <c r="A127" s="36"/>
      <c r="B127" s="37"/>
      <c r="C127" s="37"/>
      <c r="D127" s="37"/>
      <c r="E127" s="38"/>
      <c r="F127" s="125" t="s">
        <v>54</v>
      </c>
      <c r="G127" s="30" t="s">
        <v>420</v>
      </c>
      <c r="H127" s="115" t="s">
        <v>1228</v>
      </c>
      <c r="I127" s="116" t="s">
        <v>190</v>
      </c>
      <c r="J127" s="116" t="s">
        <v>1229</v>
      </c>
      <c r="K127" s="90"/>
      <c r="L127" s="6" t="s">
        <v>163</v>
      </c>
      <c r="M127" s="91" t="s">
        <v>1154</v>
      </c>
      <c r="N127" s="5" t="s">
        <v>36</v>
      </c>
      <c r="O127" s="10"/>
      <c r="P127" s="10"/>
      <c r="Q127" s="10">
        <f t="shared" ref="Q127:Q156" si="6">O127*P127</f>
        <v>0</v>
      </c>
      <c r="R127" s="10"/>
      <c r="S127" s="2" t="str">
        <f>VLOOKUP(H127,[1]T4!$I$3:$I$154,1,0)</f>
        <v>30.448.0160</v>
      </c>
    </row>
    <row r="128" spans="1:19" ht="14.25">
      <c r="A128" s="39"/>
      <c r="E128" s="40"/>
      <c r="F128" s="111" t="s">
        <v>55</v>
      </c>
      <c r="G128" s="30" t="s">
        <v>421</v>
      </c>
      <c r="H128" s="115" t="s">
        <v>1230</v>
      </c>
      <c r="I128" s="116" t="s">
        <v>1231</v>
      </c>
      <c r="J128" s="116" t="s">
        <v>1232</v>
      </c>
      <c r="K128" s="90"/>
      <c r="L128" s="6" t="s">
        <v>163</v>
      </c>
      <c r="M128" s="91" t="s">
        <v>793</v>
      </c>
      <c r="N128" s="5" t="s">
        <v>36</v>
      </c>
      <c r="O128" s="10"/>
      <c r="P128" s="10"/>
      <c r="Q128" s="10">
        <f t="shared" si="6"/>
        <v>0</v>
      </c>
      <c r="R128" s="10"/>
      <c r="S128" s="2" t="str">
        <f>VLOOKUP(H128,[1]T4!$I$3:$I$154,1,0)</f>
        <v>30.858.0200</v>
      </c>
    </row>
    <row r="129" spans="1:19" ht="14.25">
      <c r="A129" s="39"/>
      <c r="E129" s="40"/>
      <c r="F129" s="111" t="s">
        <v>56</v>
      </c>
      <c r="G129" s="30" t="s">
        <v>422</v>
      </c>
      <c r="H129" s="5" t="s">
        <v>639</v>
      </c>
      <c r="I129" s="89" t="s">
        <v>192</v>
      </c>
      <c r="J129" s="89" t="s">
        <v>193</v>
      </c>
      <c r="K129" s="90"/>
      <c r="L129" s="6" t="s">
        <v>121</v>
      </c>
      <c r="M129" s="91" t="s">
        <v>792</v>
      </c>
      <c r="N129" s="5" t="s">
        <v>37</v>
      </c>
      <c r="O129" s="10"/>
      <c r="P129" s="10"/>
      <c r="Q129" s="10">
        <f t="shared" si="6"/>
        <v>0</v>
      </c>
      <c r="R129" s="10"/>
      <c r="S129" s="2" t="e">
        <f>VLOOKUP(H129,[1]T4!$I$3:$I$154,1,0)</f>
        <v>#N/A</v>
      </c>
    </row>
    <row r="130" spans="1:19" ht="14.25">
      <c r="A130" s="39"/>
      <c r="E130" s="40"/>
      <c r="F130" s="111" t="s">
        <v>57</v>
      </c>
      <c r="G130" s="30" t="s">
        <v>423</v>
      </c>
      <c r="H130" s="5" t="s">
        <v>640</v>
      </c>
      <c r="I130" s="89" t="s">
        <v>194</v>
      </c>
      <c r="J130" s="89" t="s">
        <v>195</v>
      </c>
      <c r="K130" s="90"/>
      <c r="L130" s="6" t="s">
        <v>121</v>
      </c>
      <c r="M130" s="91" t="s">
        <v>972</v>
      </c>
      <c r="N130" s="5">
        <v>4</v>
      </c>
      <c r="O130" s="10"/>
      <c r="P130" s="10"/>
      <c r="Q130" s="10">
        <f t="shared" si="6"/>
        <v>0</v>
      </c>
      <c r="R130" s="10"/>
      <c r="S130" s="2" t="e">
        <f>VLOOKUP(H130,[1]T4!$I$3:$I$154,1,0)</f>
        <v>#N/A</v>
      </c>
    </row>
    <row r="131" spans="1:19" ht="14.25">
      <c r="A131" s="39"/>
      <c r="E131" s="40"/>
      <c r="F131" s="111" t="s">
        <v>58</v>
      </c>
      <c r="G131" s="30" t="s">
        <v>368</v>
      </c>
      <c r="H131" s="5" t="s">
        <v>584</v>
      </c>
      <c r="I131" s="89" t="s">
        <v>123</v>
      </c>
      <c r="J131" s="89" t="s">
        <v>124</v>
      </c>
      <c r="K131" s="90"/>
      <c r="L131" s="6" t="s">
        <v>119</v>
      </c>
      <c r="M131" s="91" t="s">
        <v>952</v>
      </c>
      <c r="N131" s="5">
        <v>8</v>
      </c>
      <c r="O131" s="10"/>
      <c r="P131" s="10"/>
      <c r="Q131" s="10">
        <f t="shared" si="6"/>
        <v>0</v>
      </c>
      <c r="R131" s="10"/>
      <c r="S131" s="2" t="e">
        <f>VLOOKUP(H131,[1]T4!$I$3:$I$154,1,0)</f>
        <v>#N/A</v>
      </c>
    </row>
    <row r="132" spans="1:19" ht="14.25">
      <c r="A132" s="39"/>
      <c r="E132" s="40"/>
      <c r="F132" s="111" t="s">
        <v>59</v>
      </c>
      <c r="G132" s="30" t="s">
        <v>424</v>
      </c>
      <c r="H132" s="5" t="s">
        <v>641</v>
      </c>
      <c r="I132" s="89" t="s">
        <v>191</v>
      </c>
      <c r="J132" s="89" t="s">
        <v>882</v>
      </c>
      <c r="K132" s="90"/>
      <c r="L132" s="6" t="s">
        <v>163</v>
      </c>
      <c r="M132" s="91" t="s">
        <v>793</v>
      </c>
      <c r="N132" s="5" t="s">
        <v>36</v>
      </c>
      <c r="O132" s="10"/>
      <c r="P132" s="10"/>
      <c r="Q132" s="10">
        <f t="shared" si="6"/>
        <v>0</v>
      </c>
      <c r="R132" s="10"/>
      <c r="S132" s="2" t="str">
        <f>VLOOKUP(H132,[1]T4!$I$3:$I$154,1,0)</f>
        <v>30.858.0110</v>
      </c>
    </row>
    <row r="133" spans="1:19" ht="14.25">
      <c r="A133" s="39"/>
      <c r="E133" s="40"/>
      <c r="F133" s="111" t="s">
        <v>60</v>
      </c>
      <c r="G133" s="65" t="s">
        <v>425</v>
      </c>
      <c r="H133" s="5"/>
      <c r="I133" s="89"/>
      <c r="J133" s="89"/>
      <c r="K133" s="90"/>
      <c r="L133" s="6"/>
      <c r="M133" s="91"/>
      <c r="N133" s="5" t="s">
        <v>36</v>
      </c>
      <c r="O133" s="10"/>
      <c r="P133" s="10"/>
      <c r="Q133" s="10">
        <f t="shared" si="6"/>
        <v>0</v>
      </c>
      <c r="R133" s="10"/>
      <c r="S133" s="2" t="e">
        <f>VLOOKUP(H133,[2]T5!$I$3:$T$154,1,0)</f>
        <v>#N/A</v>
      </c>
    </row>
    <row r="134" spans="1:19" ht="14.25">
      <c r="A134" s="39"/>
      <c r="E134" s="40"/>
      <c r="F134" s="111" t="s">
        <v>71</v>
      </c>
      <c r="G134" s="30" t="s">
        <v>426</v>
      </c>
      <c r="H134" s="5" t="s">
        <v>642</v>
      </c>
      <c r="I134" s="89" t="s">
        <v>196</v>
      </c>
      <c r="J134" s="89" t="s">
        <v>883</v>
      </c>
      <c r="K134" s="90"/>
      <c r="L134" s="6" t="s">
        <v>119</v>
      </c>
      <c r="M134" s="91" t="s">
        <v>794</v>
      </c>
      <c r="N134" s="5" t="s">
        <v>39</v>
      </c>
      <c r="O134" s="10"/>
      <c r="P134" s="10"/>
      <c r="Q134" s="10">
        <f t="shared" si="6"/>
        <v>0</v>
      </c>
      <c r="R134" s="10"/>
      <c r="S134" s="2" t="str">
        <f>VLOOKUP(H134,[1]T4!$I$3:$I$154,1,0)</f>
        <v>30.843.0210</v>
      </c>
    </row>
    <row r="135" spans="1:19" ht="14.25">
      <c r="A135" s="39"/>
      <c r="E135" s="40"/>
      <c r="F135" s="111" t="s">
        <v>61</v>
      </c>
      <c r="G135" s="30" t="s">
        <v>427</v>
      </c>
      <c r="H135" s="5" t="s">
        <v>643</v>
      </c>
      <c r="I135" s="89" t="s">
        <v>197</v>
      </c>
      <c r="J135" s="89" t="s">
        <v>884</v>
      </c>
      <c r="K135" s="90"/>
      <c r="L135" s="6" t="s">
        <v>119</v>
      </c>
      <c r="M135" s="91" t="s">
        <v>795</v>
      </c>
      <c r="N135" s="5">
        <v>1</v>
      </c>
      <c r="O135" s="10"/>
      <c r="P135" s="10"/>
      <c r="Q135" s="10">
        <f t="shared" si="6"/>
        <v>0</v>
      </c>
      <c r="R135" s="10"/>
      <c r="S135" s="2" t="str">
        <f>VLOOKUP(H135,[1]T4!$I$3:$I$154,1,0)</f>
        <v>30.305.0010</v>
      </c>
    </row>
    <row r="136" spans="1:19" ht="14.25">
      <c r="A136" s="39"/>
      <c r="E136" s="40"/>
      <c r="F136" s="111" t="s">
        <v>62</v>
      </c>
      <c r="G136" s="30" t="s">
        <v>428</v>
      </c>
      <c r="H136" s="5" t="s">
        <v>644</v>
      </c>
      <c r="I136" s="89" t="s">
        <v>198</v>
      </c>
      <c r="J136" s="89" t="s">
        <v>854</v>
      </c>
      <c r="K136" s="90"/>
      <c r="L136" s="6" t="s">
        <v>119</v>
      </c>
      <c r="M136" s="91" t="s">
        <v>973</v>
      </c>
      <c r="N136" s="5" t="s">
        <v>36</v>
      </c>
      <c r="O136" s="10"/>
      <c r="P136" s="10"/>
      <c r="Q136" s="10">
        <f t="shared" si="6"/>
        <v>0</v>
      </c>
      <c r="R136" s="10"/>
      <c r="S136" s="2" t="str">
        <f>VLOOKUP(H136,[1]T4!$I$3:$I$154,1,0)</f>
        <v>30.252.0070</v>
      </c>
    </row>
    <row r="137" spans="1:19" ht="14.25">
      <c r="A137" s="39"/>
      <c r="E137" s="40"/>
      <c r="F137" s="111" t="s">
        <v>63</v>
      </c>
      <c r="G137" s="30" t="s">
        <v>429</v>
      </c>
      <c r="H137" s="5" t="s">
        <v>645</v>
      </c>
      <c r="I137" s="89" t="s">
        <v>197</v>
      </c>
      <c r="J137" s="89" t="s">
        <v>885</v>
      </c>
      <c r="K137" s="90"/>
      <c r="L137" s="6" t="s">
        <v>119</v>
      </c>
      <c r="M137" s="91" t="s">
        <v>795</v>
      </c>
      <c r="N137" s="5" t="s">
        <v>36</v>
      </c>
      <c r="O137" s="10"/>
      <c r="P137" s="10"/>
      <c r="Q137" s="10">
        <f t="shared" si="6"/>
        <v>0</v>
      </c>
      <c r="R137" s="10"/>
      <c r="S137" s="2" t="str">
        <f>VLOOKUP(H137,[1]T4!$I$3:$I$154,1,0)</f>
        <v>30.305.0020</v>
      </c>
    </row>
    <row r="138" spans="1:19" ht="14.25">
      <c r="A138" s="39"/>
      <c r="E138" s="40"/>
      <c r="F138" s="111" t="s">
        <v>64</v>
      </c>
      <c r="G138" s="30" t="s">
        <v>430</v>
      </c>
      <c r="H138" s="5" t="s">
        <v>646</v>
      </c>
      <c r="I138" s="89" t="s">
        <v>199</v>
      </c>
      <c r="J138" s="89" t="s">
        <v>200</v>
      </c>
      <c r="K138" s="90"/>
      <c r="L138" s="6" t="s">
        <v>119</v>
      </c>
      <c r="M138" s="91" t="s">
        <v>974</v>
      </c>
      <c r="N138" s="5">
        <v>1</v>
      </c>
      <c r="O138" s="10"/>
      <c r="P138" s="10"/>
      <c r="Q138" s="10">
        <f t="shared" si="6"/>
        <v>0</v>
      </c>
      <c r="R138" s="10"/>
      <c r="S138" s="2" t="e">
        <f>VLOOKUP(H138,[1]T4!$I$3:$I$154,1,0)</f>
        <v>#N/A</v>
      </c>
    </row>
    <row r="139" spans="1:19" ht="14.25">
      <c r="A139" s="39"/>
      <c r="E139" s="40"/>
      <c r="F139" s="127" t="s">
        <v>65</v>
      </c>
      <c r="G139" s="30" t="s">
        <v>431</v>
      </c>
      <c r="H139" s="5" t="s">
        <v>647</v>
      </c>
      <c r="I139" s="89" t="s">
        <v>196</v>
      </c>
      <c r="J139" s="89" t="s">
        <v>886</v>
      </c>
      <c r="K139" s="90"/>
      <c r="L139" s="6" t="s">
        <v>119</v>
      </c>
      <c r="M139" s="91" t="s">
        <v>975</v>
      </c>
      <c r="N139" s="5" t="s">
        <v>37</v>
      </c>
      <c r="O139" s="10"/>
      <c r="P139" s="10"/>
      <c r="Q139" s="10">
        <f t="shared" si="6"/>
        <v>0</v>
      </c>
      <c r="R139" s="10"/>
      <c r="S139" s="2" t="str">
        <f>VLOOKUP(H139,[1]T4!$I$3:$I$154,1,0)</f>
        <v>30.843.0020</v>
      </c>
    </row>
    <row r="140" spans="1:19" ht="14.25">
      <c r="A140" s="39"/>
      <c r="E140" s="40"/>
      <c r="F140" s="127" t="s">
        <v>66</v>
      </c>
      <c r="G140" s="30" t="s">
        <v>432</v>
      </c>
      <c r="H140" s="5" t="s">
        <v>648</v>
      </c>
      <c r="I140" s="89" t="s">
        <v>147</v>
      </c>
      <c r="J140" s="89" t="s">
        <v>201</v>
      </c>
      <c r="K140" s="90"/>
      <c r="L140" s="6" t="s">
        <v>119</v>
      </c>
      <c r="M140" s="91" t="s">
        <v>976</v>
      </c>
      <c r="N140" s="5">
        <v>2</v>
      </c>
      <c r="O140" s="10"/>
      <c r="P140" s="10"/>
      <c r="Q140" s="10">
        <f t="shared" si="6"/>
        <v>0</v>
      </c>
      <c r="R140" s="10"/>
      <c r="S140" s="2" t="e">
        <f>VLOOKUP(H140,[1]T4!$I$3:$I$154,1,0)</f>
        <v>#N/A</v>
      </c>
    </row>
    <row r="141" spans="1:19" ht="14.25">
      <c r="A141" s="39"/>
      <c r="E141" s="40"/>
      <c r="F141" s="111" t="s">
        <v>67</v>
      </c>
      <c r="G141" s="30" t="s">
        <v>433</v>
      </c>
      <c r="H141" s="5" t="s">
        <v>649</v>
      </c>
      <c r="I141" s="89" t="s">
        <v>202</v>
      </c>
      <c r="J141" s="89" t="s">
        <v>887</v>
      </c>
      <c r="K141" s="90"/>
      <c r="L141" s="6" t="s">
        <v>121</v>
      </c>
      <c r="M141" s="91" t="s">
        <v>796</v>
      </c>
      <c r="N141" s="5" t="s">
        <v>36</v>
      </c>
      <c r="O141" s="10"/>
      <c r="P141" s="10"/>
      <c r="Q141" s="10">
        <f t="shared" si="6"/>
        <v>0</v>
      </c>
      <c r="R141" s="10"/>
      <c r="S141" s="2" t="str">
        <f>VLOOKUP(H141,[1]T4!$I$3:$I$154,1,0)</f>
        <v>30.860.0060</v>
      </c>
    </row>
    <row r="142" spans="1:19" ht="14.25">
      <c r="A142" s="39"/>
      <c r="E142" s="40"/>
      <c r="F142" s="127" t="s">
        <v>68</v>
      </c>
      <c r="G142" s="30" t="s">
        <v>434</v>
      </c>
      <c r="H142" s="5" t="s">
        <v>650</v>
      </c>
      <c r="I142" s="89" t="s">
        <v>203</v>
      </c>
      <c r="J142" s="89" t="s">
        <v>204</v>
      </c>
      <c r="K142" s="90"/>
      <c r="L142" s="6" t="s">
        <v>119</v>
      </c>
      <c r="M142" s="91" t="s">
        <v>977</v>
      </c>
      <c r="N142" s="5">
        <v>1</v>
      </c>
      <c r="O142" s="10"/>
      <c r="P142" s="10"/>
      <c r="Q142" s="10">
        <f t="shared" si="6"/>
        <v>0</v>
      </c>
      <c r="R142" s="10"/>
      <c r="S142" s="2" t="e">
        <f>VLOOKUP(H142,[1]T4!$I$3:$I$154,1,0)</f>
        <v>#N/A</v>
      </c>
    </row>
    <row r="143" spans="1:19" ht="14.25">
      <c r="A143" s="39"/>
      <c r="E143" s="40"/>
      <c r="F143" s="127" t="s">
        <v>69</v>
      </c>
      <c r="G143" s="30" t="s">
        <v>435</v>
      </c>
      <c r="H143" s="5" t="s">
        <v>651</v>
      </c>
      <c r="I143" s="89" t="s">
        <v>205</v>
      </c>
      <c r="J143" s="89" t="s">
        <v>206</v>
      </c>
      <c r="K143" s="90"/>
      <c r="L143" s="6" t="s">
        <v>119</v>
      </c>
      <c r="M143" s="91"/>
      <c r="N143" s="5" t="s">
        <v>36</v>
      </c>
      <c r="O143" s="10"/>
      <c r="P143" s="10"/>
      <c r="Q143" s="10">
        <f t="shared" si="6"/>
        <v>0</v>
      </c>
      <c r="R143" s="10"/>
      <c r="S143" s="2" t="e">
        <f>VLOOKUP(H143,[1]T4!$I$3:$I$154,1,0)</f>
        <v>#N/A</v>
      </c>
    </row>
    <row r="144" spans="1:19" ht="14.25">
      <c r="A144" s="39"/>
      <c r="E144" s="40"/>
      <c r="F144" s="111" t="s">
        <v>70</v>
      </c>
      <c r="G144" s="30" t="s">
        <v>436</v>
      </c>
      <c r="H144" s="5" t="s">
        <v>652</v>
      </c>
      <c r="I144" s="89" t="s">
        <v>123</v>
      </c>
      <c r="J144" s="89" t="s">
        <v>207</v>
      </c>
      <c r="K144" s="90"/>
      <c r="L144" s="6" t="s">
        <v>119</v>
      </c>
      <c r="M144" s="91"/>
      <c r="N144" s="5" t="s">
        <v>36</v>
      </c>
      <c r="O144" s="10"/>
      <c r="P144" s="10"/>
      <c r="Q144" s="10">
        <f t="shared" si="6"/>
        <v>0</v>
      </c>
      <c r="R144" s="10"/>
      <c r="S144" s="2" t="e">
        <f>VLOOKUP(H144,[1]T4!$I$3:$I$154,1,0)</f>
        <v>#N/A</v>
      </c>
    </row>
    <row r="145" spans="1:19" ht="14.25">
      <c r="A145" s="39"/>
      <c r="E145" s="40"/>
      <c r="F145" s="127" t="s">
        <v>82</v>
      </c>
      <c r="G145" s="30" t="s">
        <v>437</v>
      </c>
      <c r="H145" s="5" t="s">
        <v>653</v>
      </c>
      <c r="I145" s="89" t="s">
        <v>208</v>
      </c>
      <c r="J145" s="89" t="s">
        <v>209</v>
      </c>
      <c r="K145" s="90"/>
      <c r="L145" s="6" t="s">
        <v>119</v>
      </c>
      <c r="M145" s="91"/>
      <c r="N145" s="5" t="s">
        <v>36</v>
      </c>
      <c r="O145" s="10"/>
      <c r="P145" s="10"/>
      <c r="Q145" s="10">
        <f t="shared" si="6"/>
        <v>0</v>
      </c>
      <c r="R145" s="10"/>
      <c r="S145" s="2" t="e">
        <f>VLOOKUP(H145,[1]T4!$I$3:$I$154,1,0)</f>
        <v>#N/A</v>
      </c>
    </row>
    <row r="146" spans="1:19" ht="14.25">
      <c r="A146" s="39"/>
      <c r="E146" s="40"/>
      <c r="F146" s="127" t="s">
        <v>83</v>
      </c>
      <c r="G146" s="30" t="s">
        <v>438</v>
      </c>
      <c r="H146" s="5" t="s">
        <v>654</v>
      </c>
      <c r="I146" s="89" t="s">
        <v>210</v>
      </c>
      <c r="J146" s="89" t="s">
        <v>888</v>
      </c>
      <c r="K146" s="90"/>
      <c r="L146" s="6" t="s">
        <v>121</v>
      </c>
      <c r="M146" s="91" t="s">
        <v>978</v>
      </c>
      <c r="N146" s="5" t="s">
        <v>36</v>
      </c>
      <c r="O146" s="10"/>
      <c r="P146" s="10"/>
      <c r="Q146" s="10">
        <f t="shared" si="6"/>
        <v>0</v>
      </c>
      <c r="R146" s="10"/>
      <c r="S146" s="2" t="str">
        <f>VLOOKUP(H146,[1]T4!$I$3:$I$154,1,0)</f>
        <v>30.528.0020</v>
      </c>
    </row>
    <row r="147" spans="1:19" ht="14.25">
      <c r="A147" s="39"/>
      <c r="E147" s="40"/>
      <c r="F147" s="111" t="s">
        <v>84</v>
      </c>
      <c r="G147" s="30" t="s">
        <v>439</v>
      </c>
      <c r="H147" s="5" t="s">
        <v>655</v>
      </c>
      <c r="I147" s="89" t="s">
        <v>211</v>
      </c>
      <c r="J147" s="89" t="s">
        <v>212</v>
      </c>
      <c r="K147" s="90"/>
      <c r="L147" s="6" t="s">
        <v>119</v>
      </c>
      <c r="M147" s="91" t="s">
        <v>836</v>
      </c>
      <c r="N147" s="5">
        <v>1</v>
      </c>
      <c r="O147" s="10"/>
      <c r="P147" s="10"/>
      <c r="Q147" s="10">
        <f t="shared" ref="Q147:Q150" si="7">O147*P147</f>
        <v>0</v>
      </c>
      <c r="R147" s="10"/>
      <c r="S147" s="2" t="e">
        <f>VLOOKUP(H147,[1]T4!$I$3:$I$154,1,0)</f>
        <v>#N/A</v>
      </c>
    </row>
    <row r="148" spans="1:19" ht="14.25">
      <c r="A148" s="39"/>
      <c r="E148" s="40"/>
      <c r="F148" s="111" t="s">
        <v>85</v>
      </c>
      <c r="G148" s="30" t="s">
        <v>440</v>
      </c>
      <c r="H148" s="5" t="s">
        <v>656</v>
      </c>
      <c r="I148" s="89" t="s">
        <v>213</v>
      </c>
      <c r="J148" s="89" t="s">
        <v>214</v>
      </c>
      <c r="K148" s="90"/>
      <c r="L148" s="6" t="s">
        <v>119</v>
      </c>
      <c r="M148" s="91" t="s">
        <v>979</v>
      </c>
      <c r="N148" s="5" t="s">
        <v>36</v>
      </c>
      <c r="O148" s="10"/>
      <c r="P148" s="10"/>
      <c r="Q148" s="10">
        <f t="shared" si="7"/>
        <v>0</v>
      </c>
      <c r="R148" s="10"/>
      <c r="S148" s="2" t="e">
        <f>VLOOKUP(H148,[1]T4!$I$3:$I$154,1,0)</f>
        <v>#N/A</v>
      </c>
    </row>
    <row r="149" spans="1:19" ht="14.25">
      <c r="A149" s="39"/>
      <c r="E149" s="40"/>
      <c r="F149" s="127" t="s">
        <v>86</v>
      </c>
      <c r="G149" s="30" t="s">
        <v>441</v>
      </c>
      <c r="H149" s="5" t="s">
        <v>657</v>
      </c>
      <c r="I149" s="89" t="s">
        <v>215</v>
      </c>
      <c r="J149" s="89" t="s">
        <v>889</v>
      </c>
      <c r="K149" s="90"/>
      <c r="L149" s="6" t="s">
        <v>119</v>
      </c>
      <c r="M149" s="91" t="s">
        <v>980</v>
      </c>
      <c r="N149" s="5" t="s">
        <v>36</v>
      </c>
      <c r="O149" s="10"/>
      <c r="P149" s="10"/>
      <c r="Q149" s="10">
        <f t="shared" si="7"/>
        <v>0</v>
      </c>
      <c r="R149" s="10"/>
      <c r="S149" s="2" t="str">
        <f>VLOOKUP(H149,[1]T4!$I$3:$I$154,1,0)</f>
        <v>30.259.0020</v>
      </c>
    </row>
    <row r="150" spans="1:19" ht="14.25">
      <c r="A150" s="39"/>
      <c r="E150" s="40"/>
      <c r="F150" s="127" t="s">
        <v>87</v>
      </c>
      <c r="G150" s="30" t="s">
        <v>442</v>
      </c>
      <c r="H150" s="5" t="s">
        <v>658</v>
      </c>
      <c r="I150" s="89" t="s">
        <v>216</v>
      </c>
      <c r="J150" s="89" t="s">
        <v>890</v>
      </c>
      <c r="K150" s="90"/>
      <c r="L150" s="6" t="s">
        <v>119</v>
      </c>
      <c r="M150" s="91"/>
      <c r="N150" s="5" t="s">
        <v>36</v>
      </c>
      <c r="O150" s="10"/>
      <c r="P150" s="10"/>
      <c r="Q150" s="10">
        <f t="shared" si="7"/>
        <v>0</v>
      </c>
      <c r="R150" s="10"/>
      <c r="S150" s="2" t="str">
        <f>VLOOKUP(H150,[1]T4!$I$3:$I$154,1,0)</f>
        <v>30.219.0070</v>
      </c>
    </row>
    <row r="151" spans="1:19" ht="14.25">
      <c r="A151" s="39"/>
      <c r="E151" s="40"/>
      <c r="F151" s="127" t="s">
        <v>88</v>
      </c>
      <c r="G151" s="30" t="s">
        <v>376</v>
      </c>
      <c r="H151" s="5" t="s">
        <v>591</v>
      </c>
      <c r="I151" s="89" t="s">
        <v>122</v>
      </c>
      <c r="J151" s="89" t="s">
        <v>132</v>
      </c>
      <c r="K151" s="90"/>
      <c r="L151" s="6" t="s">
        <v>119</v>
      </c>
      <c r="M151" s="91" t="s">
        <v>953</v>
      </c>
      <c r="N151" s="5">
        <v>2</v>
      </c>
      <c r="O151" s="10"/>
      <c r="P151" s="10"/>
      <c r="Q151" s="10">
        <f t="shared" si="6"/>
        <v>0</v>
      </c>
      <c r="R151" s="10"/>
      <c r="S151" s="2" t="e">
        <f>VLOOKUP(H151,[1]T4!$I$3:$I$154,1,0)</f>
        <v>#N/A</v>
      </c>
    </row>
    <row r="152" spans="1:19" ht="14.25">
      <c r="A152" s="39"/>
      <c r="E152" s="40"/>
      <c r="F152" s="127" t="s">
        <v>89</v>
      </c>
      <c r="G152" s="30" t="s">
        <v>410</v>
      </c>
      <c r="H152" s="5" t="s">
        <v>631</v>
      </c>
      <c r="I152" s="89" t="s">
        <v>156</v>
      </c>
      <c r="J152" s="89" t="s">
        <v>181</v>
      </c>
      <c r="K152" s="90"/>
      <c r="L152" s="6" t="s">
        <v>119</v>
      </c>
      <c r="M152" s="91" t="s">
        <v>789</v>
      </c>
      <c r="N152" s="5">
        <v>2</v>
      </c>
      <c r="O152" s="10"/>
      <c r="P152" s="10"/>
      <c r="Q152" s="10">
        <f t="shared" si="6"/>
        <v>0</v>
      </c>
      <c r="R152" s="10"/>
      <c r="S152" s="2" t="e">
        <f>VLOOKUP(H152,[1]T4!$I$3:$I$154,1,0)</f>
        <v>#N/A</v>
      </c>
    </row>
    <row r="153" spans="1:19" ht="14.25">
      <c r="A153" s="39"/>
      <c r="E153" s="40"/>
      <c r="F153" s="127" t="s">
        <v>90</v>
      </c>
      <c r="G153" s="30" t="s">
        <v>443</v>
      </c>
      <c r="H153" s="5" t="s">
        <v>659</v>
      </c>
      <c r="I153" s="89" t="s">
        <v>217</v>
      </c>
      <c r="J153" s="89" t="s">
        <v>891</v>
      </c>
      <c r="K153" s="90"/>
      <c r="L153" s="6" t="s">
        <v>119</v>
      </c>
      <c r="M153" s="91" t="s">
        <v>797</v>
      </c>
      <c r="N153" s="5" t="s">
        <v>36</v>
      </c>
      <c r="O153" s="10"/>
      <c r="P153" s="10"/>
      <c r="Q153" s="10">
        <f t="shared" si="6"/>
        <v>0</v>
      </c>
      <c r="R153" s="10"/>
      <c r="S153" s="2" t="str">
        <f>VLOOKUP(H153,[1]T4!$I$3:$I$154,1,0)</f>
        <v>30.220.0200</v>
      </c>
    </row>
    <row r="154" spans="1:19" ht="14.25">
      <c r="A154" s="39"/>
      <c r="E154" s="40"/>
      <c r="F154" s="111" t="s">
        <v>91</v>
      </c>
      <c r="G154" s="30" t="s">
        <v>444</v>
      </c>
      <c r="H154" s="5" t="s">
        <v>660</v>
      </c>
      <c r="I154" s="89" t="s">
        <v>218</v>
      </c>
      <c r="J154" s="89" t="s">
        <v>892</v>
      </c>
      <c r="K154" s="90"/>
      <c r="L154" s="6" t="s">
        <v>119</v>
      </c>
      <c r="M154" s="91" t="s">
        <v>981</v>
      </c>
      <c r="N154" s="5" t="s">
        <v>36</v>
      </c>
      <c r="O154" s="10"/>
      <c r="P154" s="10"/>
      <c r="Q154" s="10">
        <f t="shared" si="6"/>
        <v>0</v>
      </c>
      <c r="R154" s="10"/>
      <c r="S154" s="2" t="str">
        <f>VLOOKUP(H154,[1]T4!$I$3:$I$154,1,0)</f>
        <v>30.859.0010</v>
      </c>
    </row>
    <row r="155" spans="1:19" ht="14.25">
      <c r="A155" s="39"/>
      <c r="E155" s="40"/>
      <c r="F155" s="127" t="s">
        <v>92</v>
      </c>
      <c r="G155" s="30" t="s">
        <v>445</v>
      </c>
      <c r="H155" s="5" t="s">
        <v>661</v>
      </c>
      <c r="I155" s="89" t="s">
        <v>219</v>
      </c>
      <c r="J155" s="89" t="s">
        <v>220</v>
      </c>
      <c r="K155" s="90"/>
      <c r="L155" s="6" t="s">
        <v>119</v>
      </c>
      <c r="M155" s="91" t="s">
        <v>982</v>
      </c>
      <c r="N155" s="5" t="s">
        <v>36</v>
      </c>
      <c r="O155" s="10"/>
      <c r="P155" s="10"/>
      <c r="Q155" s="10">
        <f t="shared" si="6"/>
        <v>0</v>
      </c>
      <c r="R155" s="10"/>
      <c r="S155" s="2" t="e">
        <f>VLOOKUP(H155,[1]T4!$I$3:$I$154,1,0)</f>
        <v>#N/A</v>
      </c>
    </row>
    <row r="156" spans="1:19" ht="14.25">
      <c r="A156" s="70"/>
      <c r="B156" s="71"/>
      <c r="C156" s="71"/>
      <c r="D156" s="71"/>
      <c r="E156" s="72"/>
      <c r="F156" s="111" t="s">
        <v>93</v>
      </c>
      <c r="G156" s="30" t="s">
        <v>396</v>
      </c>
      <c r="H156" s="5" t="s">
        <v>614</v>
      </c>
      <c r="I156" s="89" t="s">
        <v>123</v>
      </c>
      <c r="J156" s="89" t="s">
        <v>165</v>
      </c>
      <c r="K156" s="90"/>
      <c r="L156" s="6" t="s">
        <v>119</v>
      </c>
      <c r="M156" s="91" t="s">
        <v>962</v>
      </c>
      <c r="N156" s="5" t="s">
        <v>36</v>
      </c>
      <c r="O156" s="10"/>
      <c r="P156" s="10"/>
      <c r="Q156" s="10">
        <f t="shared" si="6"/>
        <v>0</v>
      </c>
      <c r="R156" s="10"/>
      <c r="S156" s="2" t="e">
        <f>VLOOKUP(H156,[1]T4!$I$3:$I$154,1,0)</f>
        <v>#N/A</v>
      </c>
    </row>
    <row r="157" spans="1:19" ht="14.25">
      <c r="A157" s="11"/>
      <c r="B157" s="11"/>
      <c r="C157" s="11"/>
      <c r="D157" s="11"/>
      <c r="E157" s="11"/>
      <c r="H157" s="5"/>
      <c r="I157" s="89"/>
      <c r="J157" s="89"/>
      <c r="K157" s="90"/>
      <c r="L157" s="6"/>
      <c r="M157" s="91"/>
      <c r="N157" s="5"/>
      <c r="O157" s="10"/>
      <c r="P157" s="10"/>
      <c r="Q157" s="10"/>
    </row>
    <row r="158" spans="1:19" ht="18" customHeight="1">
      <c r="A158" s="23" t="s">
        <v>0</v>
      </c>
      <c r="B158" s="23"/>
      <c r="C158" s="23"/>
      <c r="D158" s="23"/>
      <c r="E158" s="23"/>
      <c r="F158" s="29" t="s">
        <v>22</v>
      </c>
      <c r="G158" s="29"/>
      <c r="H158" s="5"/>
      <c r="I158" s="89"/>
      <c r="J158" s="89"/>
      <c r="K158" s="90"/>
      <c r="L158" s="6"/>
      <c r="M158" s="91"/>
      <c r="N158" s="5"/>
      <c r="O158" s="10"/>
      <c r="P158" s="10"/>
      <c r="Q158" s="10"/>
      <c r="R158" s="29"/>
    </row>
    <row r="159" spans="1:19" ht="27" customHeight="1">
      <c r="A159" s="68"/>
      <c r="B159" s="68"/>
      <c r="C159" s="68"/>
      <c r="D159" s="68"/>
      <c r="E159" s="68"/>
      <c r="F159" s="24" t="s">
        <v>6</v>
      </c>
      <c r="G159" s="9" t="s">
        <v>354</v>
      </c>
      <c r="H159" s="5"/>
      <c r="I159" s="89" t="s">
        <v>7</v>
      </c>
      <c r="J159" s="89" t="s">
        <v>8</v>
      </c>
      <c r="K159" s="90" t="s">
        <v>9</v>
      </c>
      <c r="L159" s="6" t="s">
        <v>33</v>
      </c>
      <c r="M159" s="91" t="s">
        <v>35</v>
      </c>
      <c r="N159" s="5" t="s">
        <v>10</v>
      </c>
      <c r="O159" s="10" t="s">
        <v>18</v>
      </c>
      <c r="P159" s="10" t="s">
        <v>11</v>
      </c>
      <c r="Q159" s="10" t="s">
        <v>12</v>
      </c>
      <c r="R159" s="9" t="s">
        <v>13</v>
      </c>
    </row>
    <row r="160" spans="1:19" ht="30" customHeight="1">
      <c r="A160" s="36"/>
      <c r="B160" s="37"/>
      <c r="C160" s="37"/>
      <c r="D160" s="37"/>
      <c r="E160" s="38"/>
      <c r="F160" s="111">
        <v>1</v>
      </c>
      <c r="G160" s="30" t="s">
        <v>446</v>
      </c>
      <c r="H160" s="5" t="s">
        <v>662</v>
      </c>
      <c r="I160" s="89" t="s">
        <v>221</v>
      </c>
      <c r="J160" s="89" t="s">
        <v>222</v>
      </c>
      <c r="K160" s="90"/>
      <c r="L160" s="6" t="s">
        <v>119</v>
      </c>
      <c r="M160" s="91" t="s">
        <v>983</v>
      </c>
      <c r="N160" s="5" t="s">
        <v>36</v>
      </c>
      <c r="O160" s="10"/>
      <c r="P160" s="10"/>
      <c r="Q160" s="10">
        <f t="shared" ref="Q160:Q173" si="8">O160*P160</f>
        <v>0</v>
      </c>
      <c r="R160" s="10"/>
      <c r="S160" s="2" t="e">
        <f>VLOOKUP(H160,[1]T4!$I$3:$I$154,1,0)</f>
        <v>#N/A</v>
      </c>
    </row>
    <row r="161" spans="1:19" ht="30" customHeight="1">
      <c r="A161" s="39"/>
      <c r="E161" s="40"/>
      <c r="F161" s="111">
        <v>2</v>
      </c>
      <c r="G161" s="30" t="s">
        <v>447</v>
      </c>
      <c r="H161" s="5" t="s">
        <v>663</v>
      </c>
      <c r="I161" s="89" t="s">
        <v>223</v>
      </c>
      <c r="J161" s="89" t="s">
        <v>893</v>
      </c>
      <c r="K161" s="90"/>
      <c r="L161" s="6" t="s">
        <v>119</v>
      </c>
      <c r="M161" s="91" t="s">
        <v>984</v>
      </c>
      <c r="N161" s="5" t="s">
        <v>36</v>
      </c>
      <c r="O161" s="10"/>
      <c r="P161" s="10"/>
      <c r="Q161" s="10">
        <f t="shared" si="8"/>
        <v>0</v>
      </c>
      <c r="R161" s="10"/>
      <c r="S161" s="2" t="str">
        <f>VLOOKUP(H161,[1]T4!$I$3:$I$154,1,0)</f>
        <v>30.856.0320</v>
      </c>
    </row>
    <row r="162" spans="1:19" ht="30" customHeight="1">
      <c r="A162" s="39"/>
      <c r="E162" s="40"/>
      <c r="F162" s="111">
        <v>3</v>
      </c>
      <c r="G162" s="30" t="s">
        <v>448</v>
      </c>
      <c r="H162" s="5" t="s">
        <v>664</v>
      </c>
      <c r="I162" s="89" t="s">
        <v>224</v>
      </c>
      <c r="J162" s="89" t="s">
        <v>894</v>
      </c>
      <c r="K162" s="90"/>
      <c r="L162" s="6" t="s">
        <v>119</v>
      </c>
      <c r="M162" s="91" t="s">
        <v>985</v>
      </c>
      <c r="N162" s="5" t="s">
        <v>37</v>
      </c>
      <c r="O162" s="10"/>
      <c r="P162" s="10"/>
      <c r="Q162" s="10">
        <f t="shared" si="8"/>
        <v>0</v>
      </c>
      <c r="R162" s="10"/>
      <c r="S162" s="2" t="str">
        <f>VLOOKUP(H162,[1]T4!$I$3:$I$154,1,0)</f>
        <v>30.840.0010</v>
      </c>
    </row>
    <row r="163" spans="1:19" ht="30" customHeight="1">
      <c r="A163" s="39"/>
      <c r="E163" s="40"/>
      <c r="F163" s="111">
        <v>4</v>
      </c>
      <c r="G163" s="30" t="s">
        <v>449</v>
      </c>
      <c r="H163" s="5" t="s">
        <v>665</v>
      </c>
      <c r="I163" s="89" t="s">
        <v>225</v>
      </c>
      <c r="J163" s="89" t="s">
        <v>895</v>
      </c>
      <c r="K163" s="90"/>
      <c r="L163" s="6" t="s">
        <v>163</v>
      </c>
      <c r="M163" s="91" t="s">
        <v>986</v>
      </c>
      <c r="N163" s="5" t="s">
        <v>41</v>
      </c>
      <c r="O163" s="10"/>
      <c r="P163" s="10"/>
      <c r="Q163" s="10">
        <f t="shared" si="8"/>
        <v>0</v>
      </c>
      <c r="R163" s="10"/>
      <c r="S163" s="2" t="str">
        <f>VLOOKUP(H163,[1]T4!$I$3:$I$154,1,0)</f>
        <v>30.837.0100</v>
      </c>
    </row>
    <row r="164" spans="1:19" ht="30" customHeight="1">
      <c r="A164" s="39"/>
      <c r="E164" s="40"/>
      <c r="F164" s="111">
        <v>5</v>
      </c>
      <c r="G164" s="30" t="s">
        <v>450</v>
      </c>
      <c r="H164" s="5" t="s">
        <v>666</v>
      </c>
      <c r="I164" s="89" t="s">
        <v>226</v>
      </c>
      <c r="J164" s="89" t="s">
        <v>896</v>
      </c>
      <c r="K164" s="90"/>
      <c r="L164" s="6" t="s">
        <v>119</v>
      </c>
      <c r="M164" s="91" t="s">
        <v>987</v>
      </c>
      <c r="N164" s="5" t="s">
        <v>36</v>
      </c>
      <c r="O164" s="10"/>
      <c r="P164" s="10"/>
      <c r="Q164" s="10">
        <f t="shared" si="8"/>
        <v>0</v>
      </c>
      <c r="R164" s="10"/>
      <c r="S164" s="2" t="str">
        <f>VLOOKUP(H164,[1]T4!$I$3:$I$154,1,0)</f>
        <v>30.417.0030</v>
      </c>
    </row>
    <row r="165" spans="1:19" ht="30" customHeight="1">
      <c r="A165" s="39"/>
      <c r="E165" s="40"/>
      <c r="F165" s="111">
        <v>6</v>
      </c>
      <c r="G165" s="30" t="s">
        <v>397</v>
      </c>
      <c r="H165" s="5" t="s">
        <v>615</v>
      </c>
      <c r="I165" s="89" t="s">
        <v>122</v>
      </c>
      <c r="J165" s="89" t="s">
        <v>166</v>
      </c>
      <c r="K165" s="90"/>
      <c r="L165" s="6" t="s">
        <v>119</v>
      </c>
      <c r="M165" s="91" t="s">
        <v>963</v>
      </c>
      <c r="N165" s="5" t="s">
        <v>38</v>
      </c>
      <c r="O165" s="10"/>
      <c r="P165" s="10"/>
      <c r="Q165" s="10">
        <f t="shared" si="8"/>
        <v>0</v>
      </c>
      <c r="R165" s="10"/>
      <c r="S165" s="2" t="e">
        <f>VLOOKUP(H165,[1]T4!$I$3:$I$154,1,0)</f>
        <v>#N/A</v>
      </c>
    </row>
    <row r="166" spans="1:19" ht="30" customHeight="1">
      <c r="A166" s="39"/>
      <c r="E166" s="40"/>
      <c r="F166" s="111">
        <v>7</v>
      </c>
      <c r="G166" s="30" t="s">
        <v>451</v>
      </c>
      <c r="H166" s="5" t="s">
        <v>667</v>
      </c>
      <c r="I166" s="89" t="s">
        <v>227</v>
      </c>
      <c r="J166" s="89" t="s">
        <v>228</v>
      </c>
      <c r="K166" s="90"/>
      <c r="L166" s="6" t="s">
        <v>119</v>
      </c>
      <c r="M166" s="91" t="s">
        <v>988</v>
      </c>
      <c r="N166" s="5" t="s">
        <v>36</v>
      </c>
      <c r="O166" s="10"/>
      <c r="P166" s="10"/>
      <c r="Q166" s="10">
        <f>O166*P166</f>
        <v>0</v>
      </c>
      <c r="R166" s="10"/>
      <c r="S166" s="2" t="e">
        <f>VLOOKUP(H166,[1]T4!$I$3:$I$154,1,0)</f>
        <v>#N/A</v>
      </c>
    </row>
    <row r="167" spans="1:19" ht="30" customHeight="1">
      <c r="A167" s="39"/>
      <c r="E167" s="40"/>
      <c r="F167" s="111">
        <v>8</v>
      </c>
      <c r="G167" s="30" t="s">
        <v>452</v>
      </c>
      <c r="H167" s="5" t="s">
        <v>668</v>
      </c>
      <c r="I167" s="89" t="s">
        <v>229</v>
      </c>
      <c r="J167" s="89" t="s">
        <v>230</v>
      </c>
      <c r="K167" s="90"/>
      <c r="L167" s="6" t="s">
        <v>119</v>
      </c>
      <c r="M167" s="91" t="s">
        <v>989</v>
      </c>
      <c r="N167" s="5" t="s">
        <v>36</v>
      </c>
      <c r="O167" s="10"/>
      <c r="P167" s="10"/>
      <c r="Q167" s="10">
        <f t="shared" si="8"/>
        <v>0</v>
      </c>
      <c r="R167" s="10"/>
      <c r="S167" s="2" t="e">
        <f>VLOOKUP(H167,[1]T4!$I$3:$I$154,1,0)</f>
        <v>#N/A</v>
      </c>
    </row>
    <row r="168" spans="1:19" ht="30" customHeight="1">
      <c r="A168" s="39"/>
      <c r="E168" s="40"/>
      <c r="F168" s="111">
        <v>9</v>
      </c>
      <c r="G168" s="30" t="s">
        <v>453</v>
      </c>
      <c r="H168" s="5" t="s">
        <v>669</v>
      </c>
      <c r="I168" s="89" t="s">
        <v>231</v>
      </c>
      <c r="J168" s="89" t="s">
        <v>897</v>
      </c>
      <c r="K168" s="90"/>
      <c r="L168" s="6" t="s">
        <v>119</v>
      </c>
      <c r="M168" s="91" t="s">
        <v>990</v>
      </c>
      <c r="N168" s="5" t="s">
        <v>36</v>
      </c>
      <c r="O168" s="10"/>
      <c r="P168" s="10"/>
      <c r="Q168" s="10">
        <f t="shared" si="8"/>
        <v>0</v>
      </c>
      <c r="R168" s="10"/>
      <c r="S168" s="2" t="str">
        <f>VLOOKUP(H168,[1]T4!$I$3:$I$154,1,0)</f>
        <v>30.418.0100</v>
      </c>
    </row>
    <row r="169" spans="1:19" ht="30" customHeight="1">
      <c r="A169" s="39"/>
      <c r="E169" s="40"/>
      <c r="F169" s="111">
        <v>10</v>
      </c>
      <c r="G169" s="30" t="s">
        <v>454</v>
      </c>
      <c r="H169" s="5" t="s">
        <v>670</v>
      </c>
      <c r="I169" s="89" t="s">
        <v>224</v>
      </c>
      <c r="J169" s="89" t="s">
        <v>898</v>
      </c>
      <c r="K169" s="90"/>
      <c r="L169" s="6" t="s">
        <v>119</v>
      </c>
      <c r="M169" s="91" t="s">
        <v>991</v>
      </c>
      <c r="N169" s="5" t="s">
        <v>36</v>
      </c>
      <c r="O169" s="10"/>
      <c r="P169" s="10"/>
      <c r="Q169" s="10">
        <f t="shared" si="8"/>
        <v>0</v>
      </c>
      <c r="R169" s="10"/>
      <c r="S169" s="2" t="str">
        <f>VLOOKUP(H169,[1]T4!$I$3:$I$154,1,0)</f>
        <v>30.840.0070</v>
      </c>
    </row>
    <row r="170" spans="1:19" ht="30" customHeight="1">
      <c r="A170" s="39"/>
      <c r="E170" s="40"/>
      <c r="F170" s="111">
        <v>11</v>
      </c>
      <c r="G170" s="30" t="s">
        <v>455</v>
      </c>
      <c r="H170" s="5" t="s">
        <v>671</v>
      </c>
      <c r="I170" s="89" t="s">
        <v>232</v>
      </c>
      <c r="J170" s="89" t="s">
        <v>899</v>
      </c>
      <c r="K170" s="90"/>
      <c r="L170" s="6" t="s">
        <v>163</v>
      </c>
      <c r="M170" s="91" t="s">
        <v>992</v>
      </c>
      <c r="N170" s="5" t="s">
        <v>37</v>
      </c>
      <c r="O170" s="10"/>
      <c r="P170" s="10"/>
      <c r="Q170" s="10">
        <f t="shared" si="8"/>
        <v>0</v>
      </c>
      <c r="R170" s="10"/>
      <c r="S170" s="2" t="str">
        <f>VLOOKUP(H170,[1]T4!$I$3:$I$154,1,0)</f>
        <v>30.837.0050</v>
      </c>
    </row>
    <row r="171" spans="1:19" ht="30" customHeight="1">
      <c r="A171" s="39"/>
      <c r="E171" s="40"/>
      <c r="F171" s="111">
        <v>12</v>
      </c>
      <c r="G171" s="30" t="s">
        <v>456</v>
      </c>
      <c r="H171" s="5" t="s">
        <v>672</v>
      </c>
      <c r="I171" s="89" t="s">
        <v>233</v>
      </c>
      <c r="J171" s="89" t="s">
        <v>900</v>
      </c>
      <c r="K171" s="90"/>
      <c r="L171" s="6" t="s">
        <v>119</v>
      </c>
      <c r="M171" s="91" t="s">
        <v>993</v>
      </c>
      <c r="N171" s="5" t="s">
        <v>37</v>
      </c>
      <c r="O171" s="10"/>
      <c r="P171" s="10"/>
      <c r="Q171" s="10">
        <f t="shared" si="8"/>
        <v>0</v>
      </c>
      <c r="R171" s="10"/>
      <c r="S171" s="2" t="str">
        <f>VLOOKUP(H171,[1]T4!$I$3:$I$154,1,0)</f>
        <v>30.856.0370</v>
      </c>
    </row>
    <row r="172" spans="1:19" ht="30" customHeight="1">
      <c r="A172" s="39"/>
      <c r="E172" s="40"/>
      <c r="F172" s="111">
        <v>13</v>
      </c>
      <c r="G172" s="30" t="s">
        <v>457</v>
      </c>
      <c r="H172" s="5" t="s">
        <v>673</v>
      </c>
      <c r="I172" s="89" t="s">
        <v>234</v>
      </c>
      <c r="J172" s="89" t="s">
        <v>901</v>
      </c>
      <c r="K172" s="90"/>
      <c r="L172" s="6" t="s">
        <v>119</v>
      </c>
      <c r="M172" s="91" t="s">
        <v>994</v>
      </c>
      <c r="N172" s="5">
        <v>2</v>
      </c>
      <c r="O172" s="10"/>
      <c r="P172" s="10"/>
      <c r="Q172" s="10">
        <f t="shared" si="8"/>
        <v>0</v>
      </c>
      <c r="R172" s="10"/>
      <c r="S172" s="2" t="str">
        <f>VLOOKUP(H172,[1]T4!$I$3:$I$154,1,0)</f>
        <v>30.856.0300</v>
      </c>
    </row>
    <row r="173" spans="1:19" ht="30" customHeight="1">
      <c r="A173" s="70"/>
      <c r="B173" s="71"/>
      <c r="C173" s="71"/>
      <c r="D173" s="71"/>
      <c r="E173" s="72"/>
      <c r="F173" s="111">
        <v>14</v>
      </c>
      <c r="G173" s="30" t="s">
        <v>458</v>
      </c>
      <c r="H173" s="5" t="s">
        <v>674</v>
      </c>
      <c r="I173" s="89" t="s">
        <v>224</v>
      </c>
      <c r="J173" s="89" t="s">
        <v>902</v>
      </c>
      <c r="K173" s="90"/>
      <c r="L173" s="6" t="s">
        <v>119</v>
      </c>
      <c r="M173" s="91" t="s">
        <v>995</v>
      </c>
      <c r="N173" s="5" t="s">
        <v>39</v>
      </c>
      <c r="O173" s="10"/>
      <c r="P173" s="10"/>
      <c r="Q173" s="10">
        <f t="shared" si="8"/>
        <v>0</v>
      </c>
      <c r="R173" s="10"/>
      <c r="S173" s="2" t="str">
        <f>VLOOKUP(H173,[1]T4!$I$3:$I$154,1,0)</f>
        <v>30.840.0040</v>
      </c>
    </row>
    <row r="174" spans="1:19" ht="8.1" customHeight="1">
      <c r="A174" s="11"/>
      <c r="B174" s="11"/>
      <c r="C174" s="11"/>
      <c r="D174" s="11"/>
      <c r="E174" s="11"/>
      <c r="H174" s="5"/>
      <c r="I174" s="89"/>
      <c r="J174" s="89"/>
      <c r="K174" s="90"/>
      <c r="L174" s="6"/>
      <c r="M174" s="91"/>
      <c r="N174" s="5"/>
      <c r="O174" s="10"/>
      <c r="P174" s="10"/>
      <c r="Q174" s="10"/>
    </row>
    <row r="175" spans="1:19" ht="21" customHeight="1">
      <c r="A175" s="23" t="s">
        <v>0</v>
      </c>
      <c r="B175" s="23"/>
      <c r="C175" s="23"/>
      <c r="D175" s="23"/>
      <c r="E175" s="23"/>
      <c r="F175" s="29" t="s">
        <v>23</v>
      </c>
      <c r="G175" s="29"/>
      <c r="H175" s="5"/>
      <c r="I175" s="89"/>
      <c r="J175" s="89"/>
      <c r="K175" s="90"/>
      <c r="L175" s="6"/>
      <c r="M175" s="91"/>
      <c r="N175" s="5"/>
      <c r="O175" s="10"/>
      <c r="P175" s="10"/>
      <c r="Q175" s="10"/>
      <c r="R175" s="29"/>
    </row>
    <row r="176" spans="1:19" ht="27" customHeight="1">
      <c r="A176" s="23"/>
      <c r="B176" s="23"/>
      <c r="C176" s="23"/>
      <c r="D176" s="23"/>
      <c r="E176" s="23"/>
      <c r="F176" s="24" t="s">
        <v>6</v>
      </c>
      <c r="G176" s="9" t="s">
        <v>354</v>
      </c>
      <c r="H176" s="5"/>
      <c r="I176" s="89" t="s">
        <v>7</v>
      </c>
      <c r="J176" s="89" t="s">
        <v>8</v>
      </c>
      <c r="K176" s="90" t="s">
        <v>9</v>
      </c>
      <c r="L176" s="6" t="s">
        <v>33</v>
      </c>
      <c r="M176" s="91" t="s">
        <v>35</v>
      </c>
      <c r="N176" s="5" t="s">
        <v>10</v>
      </c>
      <c r="O176" s="10" t="s">
        <v>18</v>
      </c>
      <c r="P176" s="10" t="s">
        <v>11</v>
      </c>
      <c r="Q176" s="10" t="s">
        <v>12</v>
      </c>
      <c r="R176" s="9" t="s">
        <v>13</v>
      </c>
    </row>
    <row r="177" spans="1:19" ht="14.25">
      <c r="A177" s="36"/>
      <c r="B177" s="37"/>
      <c r="C177" s="37"/>
      <c r="D177" s="37"/>
      <c r="E177" s="38"/>
      <c r="F177" s="110" t="s">
        <v>36</v>
      </c>
      <c r="G177" s="30" t="s">
        <v>459</v>
      </c>
      <c r="H177" s="5" t="s">
        <v>1155</v>
      </c>
      <c r="I177" s="89" t="s">
        <v>1156</v>
      </c>
      <c r="J177" s="89" t="s">
        <v>1157</v>
      </c>
      <c r="K177" s="90"/>
      <c r="L177" s="6" t="s">
        <v>119</v>
      </c>
      <c r="M177" s="91" t="s">
        <v>1158</v>
      </c>
      <c r="N177" s="5">
        <v>1</v>
      </c>
      <c r="O177" s="10"/>
      <c r="P177" s="10"/>
      <c r="Q177" s="10">
        <f t="shared" ref="Q177:Q203" si="9">O177*P177</f>
        <v>0</v>
      </c>
      <c r="R177" s="31"/>
      <c r="S177" s="2" t="str">
        <f>VLOOKUP(H177,[1]T4!$I$3:$I$154,1,0)</f>
        <v>30.439.0125</v>
      </c>
    </row>
    <row r="178" spans="1:19" ht="14.25">
      <c r="A178" s="39"/>
      <c r="E178" s="40"/>
      <c r="F178" s="128" t="s">
        <v>37</v>
      </c>
      <c r="G178" s="30" t="s">
        <v>460</v>
      </c>
      <c r="H178" s="5" t="s">
        <v>675</v>
      </c>
      <c r="I178" s="89" t="s">
        <v>903</v>
      </c>
      <c r="J178" s="89" t="s">
        <v>904</v>
      </c>
      <c r="K178" s="90"/>
      <c r="L178" s="6" t="s">
        <v>119</v>
      </c>
      <c r="M178" s="91" t="s">
        <v>996</v>
      </c>
      <c r="N178" s="5">
        <v>2</v>
      </c>
      <c r="O178" s="10"/>
      <c r="P178" s="10"/>
      <c r="Q178" s="10">
        <f t="shared" si="9"/>
        <v>0</v>
      </c>
      <c r="R178" s="31"/>
      <c r="S178" s="2" t="str">
        <f>VLOOKUP(H178,[1]T4!$I$3:$I$154,1,0)</f>
        <v>30.856.0175</v>
      </c>
    </row>
    <row r="179" spans="1:19" ht="14.25">
      <c r="A179" s="39"/>
      <c r="E179" s="40"/>
      <c r="F179" s="128" t="s">
        <v>38</v>
      </c>
      <c r="G179" s="30" t="s">
        <v>461</v>
      </c>
      <c r="H179" s="5" t="s">
        <v>676</v>
      </c>
      <c r="I179" s="89" t="s">
        <v>225</v>
      </c>
      <c r="J179" s="89" t="s">
        <v>905</v>
      </c>
      <c r="K179" s="90"/>
      <c r="L179" s="6" t="s">
        <v>163</v>
      </c>
      <c r="M179" s="91" t="s">
        <v>997</v>
      </c>
      <c r="N179" s="5">
        <v>2</v>
      </c>
      <c r="O179" s="10"/>
      <c r="P179" s="10"/>
      <c r="Q179" s="10">
        <f t="shared" si="9"/>
        <v>0</v>
      </c>
      <c r="R179" s="31"/>
      <c r="S179" s="2" t="str">
        <f>VLOOKUP(H179,[1]T4!$I$3:$I$154,1,0)</f>
        <v>30.837.0140</v>
      </c>
    </row>
    <row r="180" spans="1:19" ht="14.25">
      <c r="A180" s="39"/>
      <c r="E180" s="40"/>
      <c r="F180" s="128" t="s">
        <v>39</v>
      </c>
      <c r="G180" s="30" t="s">
        <v>462</v>
      </c>
      <c r="H180" s="5" t="s">
        <v>677</v>
      </c>
      <c r="I180" s="89" t="s">
        <v>235</v>
      </c>
      <c r="J180" s="89" t="s">
        <v>906</v>
      </c>
      <c r="K180" s="90"/>
      <c r="L180" s="6" t="s">
        <v>119</v>
      </c>
      <c r="M180" s="91" t="s">
        <v>998</v>
      </c>
      <c r="N180" s="5">
        <v>2</v>
      </c>
      <c r="O180" s="10"/>
      <c r="P180" s="10"/>
      <c r="Q180" s="10">
        <f t="shared" si="9"/>
        <v>0</v>
      </c>
      <c r="R180" s="31"/>
      <c r="S180" s="2" t="str">
        <f>VLOOKUP(H180,[1]T4!$I$3:$I$154,1,0)</f>
        <v>30.841.0020</v>
      </c>
    </row>
    <row r="181" spans="1:19" ht="14.25">
      <c r="A181" s="39"/>
      <c r="E181" s="40"/>
      <c r="F181" s="128" t="s">
        <v>40</v>
      </c>
      <c r="G181" s="30" t="s">
        <v>463</v>
      </c>
      <c r="H181" s="5" t="s">
        <v>678</v>
      </c>
      <c r="I181" s="89" t="s">
        <v>236</v>
      </c>
      <c r="J181" s="89" t="s">
        <v>907</v>
      </c>
      <c r="K181" s="90"/>
      <c r="L181" s="6" t="s">
        <v>119</v>
      </c>
      <c r="M181" s="91" t="s">
        <v>999</v>
      </c>
      <c r="N181" s="5">
        <v>2</v>
      </c>
      <c r="O181" s="10"/>
      <c r="P181" s="10"/>
      <c r="Q181" s="10">
        <f t="shared" si="9"/>
        <v>0</v>
      </c>
      <c r="R181" s="31"/>
      <c r="S181" s="2" t="str">
        <f>VLOOKUP(H181,[1]T4!$I$3:$I$154,1,0)</f>
        <v>30.856.0110</v>
      </c>
    </row>
    <row r="182" spans="1:19" ht="14.25">
      <c r="A182" s="39"/>
      <c r="E182" s="40"/>
      <c r="F182" s="128" t="s">
        <v>41</v>
      </c>
      <c r="G182" s="5" t="s">
        <v>464</v>
      </c>
      <c r="H182" s="5" t="s">
        <v>679</v>
      </c>
      <c r="I182" s="89" t="s">
        <v>224</v>
      </c>
      <c r="J182" s="89" t="s">
        <v>237</v>
      </c>
      <c r="K182" s="90"/>
      <c r="L182" s="6" t="s">
        <v>119</v>
      </c>
      <c r="M182" s="91" t="s">
        <v>1000</v>
      </c>
      <c r="N182" s="5">
        <v>2</v>
      </c>
      <c r="O182" s="10"/>
      <c r="P182" s="10"/>
      <c r="Q182" s="10">
        <f t="shared" si="9"/>
        <v>0</v>
      </c>
      <c r="R182" s="31"/>
      <c r="S182" s="2" t="e">
        <f>VLOOKUP(H182,[1]T4!$I$3:$I$154,1,0)</f>
        <v>#N/A</v>
      </c>
    </row>
    <row r="183" spans="1:19" ht="14.25">
      <c r="A183" s="39"/>
      <c r="E183" s="40"/>
      <c r="F183" s="128" t="s">
        <v>42</v>
      </c>
      <c r="G183" s="30" t="s">
        <v>465</v>
      </c>
      <c r="H183" s="5" t="s">
        <v>680</v>
      </c>
      <c r="I183" s="89" t="s">
        <v>225</v>
      </c>
      <c r="J183" s="89" t="s">
        <v>908</v>
      </c>
      <c r="K183" s="90"/>
      <c r="L183" s="6" t="s">
        <v>163</v>
      </c>
      <c r="M183" s="91" t="s">
        <v>798</v>
      </c>
      <c r="N183" s="5">
        <v>2</v>
      </c>
      <c r="O183" s="10"/>
      <c r="P183" s="10"/>
      <c r="Q183" s="10">
        <f t="shared" si="9"/>
        <v>0</v>
      </c>
      <c r="R183" s="31"/>
      <c r="S183" s="2" t="str">
        <f>VLOOKUP(H183,[1]T4!$I$3:$I$154,1,0)</f>
        <v>30.837.0120</v>
      </c>
    </row>
    <row r="184" spans="1:19" ht="14.25">
      <c r="A184" s="39"/>
      <c r="E184" s="40"/>
      <c r="F184" s="128" t="s">
        <v>43</v>
      </c>
      <c r="G184" s="30" t="s">
        <v>466</v>
      </c>
      <c r="H184" s="5" t="s">
        <v>681</v>
      </c>
      <c r="I184" s="89" t="s">
        <v>238</v>
      </c>
      <c r="J184" s="89" t="s">
        <v>909</v>
      </c>
      <c r="K184" s="90"/>
      <c r="L184" s="6" t="s">
        <v>119</v>
      </c>
      <c r="M184" s="91" t="s">
        <v>1001</v>
      </c>
      <c r="N184" s="5">
        <v>2</v>
      </c>
      <c r="O184" s="10"/>
      <c r="P184" s="10"/>
      <c r="Q184" s="10">
        <f>O184*P184</f>
        <v>0</v>
      </c>
      <c r="R184" s="31"/>
      <c r="S184" s="2" t="str">
        <f>VLOOKUP(H184,[1]T4!$I$3:$I$154,1,0)</f>
        <v>30.856.0350</v>
      </c>
    </row>
    <row r="185" spans="1:19" ht="14.25">
      <c r="A185" s="39"/>
      <c r="E185" s="40"/>
      <c r="F185" s="128" t="s">
        <v>44</v>
      </c>
      <c r="G185" s="30" t="s">
        <v>414</v>
      </c>
      <c r="H185" s="5" t="s">
        <v>635</v>
      </c>
      <c r="I185" s="89" t="s">
        <v>122</v>
      </c>
      <c r="J185" s="89" t="s">
        <v>186</v>
      </c>
      <c r="K185" s="90"/>
      <c r="L185" s="6" t="s">
        <v>119</v>
      </c>
      <c r="M185" s="91" t="s">
        <v>970</v>
      </c>
      <c r="N185" s="5">
        <v>2</v>
      </c>
      <c r="O185" s="10"/>
      <c r="P185" s="10"/>
      <c r="Q185" s="10">
        <f t="shared" si="9"/>
        <v>0</v>
      </c>
      <c r="R185" s="31"/>
      <c r="S185" s="2" t="str">
        <f>VLOOKUP(H185,[1]T4!$I$3:$I$154,1,0)</f>
        <v>30.818.0010</v>
      </c>
    </row>
    <row r="186" spans="1:19" ht="14.25">
      <c r="A186" s="39"/>
      <c r="E186" s="40"/>
      <c r="F186" s="128" t="s">
        <v>45</v>
      </c>
      <c r="G186" s="30" t="s">
        <v>467</v>
      </c>
      <c r="H186" s="5" t="s">
        <v>682</v>
      </c>
      <c r="I186" s="89" t="s">
        <v>127</v>
      </c>
      <c r="J186" s="89" t="s">
        <v>239</v>
      </c>
      <c r="K186" s="90"/>
      <c r="L186" s="6" t="s">
        <v>119</v>
      </c>
      <c r="M186" s="91" t="s">
        <v>799</v>
      </c>
      <c r="N186" s="5">
        <v>2</v>
      </c>
      <c r="O186" s="10"/>
      <c r="P186" s="10"/>
      <c r="Q186" s="10">
        <f t="shared" si="9"/>
        <v>0</v>
      </c>
      <c r="R186" s="31"/>
      <c r="S186" s="2" t="e">
        <f>VLOOKUP(H186,[1]T4!$I$3:$I$154,1,0)</f>
        <v>#N/A</v>
      </c>
    </row>
    <row r="187" spans="1:19" ht="14.25">
      <c r="A187" s="39"/>
      <c r="E187" s="40"/>
      <c r="F187" s="110" t="s">
        <v>46</v>
      </c>
      <c r="G187" s="108" t="s">
        <v>468</v>
      </c>
      <c r="H187" s="5" t="s">
        <v>1162</v>
      </c>
      <c r="I187" s="89" t="s">
        <v>1163</v>
      </c>
      <c r="J187" s="89" t="s">
        <v>1164</v>
      </c>
      <c r="K187" s="90" t="s">
        <v>119</v>
      </c>
      <c r="L187" s="6">
        <v>1</v>
      </c>
      <c r="M187" s="91" t="s">
        <v>1165</v>
      </c>
      <c r="N187" s="5">
        <v>1</v>
      </c>
      <c r="O187" s="10"/>
      <c r="P187" s="10"/>
      <c r="Q187" s="10">
        <f t="shared" ref="Q187:Q194" si="10">O187*P187</f>
        <v>0</v>
      </c>
      <c r="R187" s="31"/>
      <c r="S187" s="2" t="str">
        <f>VLOOKUP(H187,[1]T4!$I$3:$I$154,1,0)</f>
        <v>30.307.0010</v>
      </c>
    </row>
    <row r="188" spans="1:19" ht="14.25">
      <c r="A188" s="39"/>
      <c r="E188" s="40"/>
      <c r="F188" s="110" t="s">
        <v>1159</v>
      </c>
      <c r="G188" s="108" t="s">
        <v>468</v>
      </c>
      <c r="H188" s="5" t="s">
        <v>1160</v>
      </c>
      <c r="I188" s="89" t="s">
        <v>240</v>
      </c>
      <c r="J188" s="89" t="s">
        <v>1161</v>
      </c>
      <c r="K188" s="90" t="s">
        <v>117</v>
      </c>
      <c r="L188" s="6">
        <v>1</v>
      </c>
      <c r="M188" s="91" t="s">
        <v>1166</v>
      </c>
      <c r="N188" s="5">
        <v>1</v>
      </c>
      <c r="O188" s="10"/>
      <c r="P188" s="10"/>
      <c r="Q188" s="10">
        <f t="shared" ref="Q188" si="11">O188*P188</f>
        <v>0</v>
      </c>
      <c r="R188" s="31"/>
      <c r="S188" s="2" t="str">
        <f>VLOOKUP(H188,[1]T4!$I$3:$I$154,1,0)</f>
        <v>30.306.0040</v>
      </c>
    </row>
    <row r="189" spans="1:19" ht="14.25">
      <c r="A189" s="39"/>
      <c r="E189" s="40"/>
      <c r="F189" s="128" t="s">
        <v>47</v>
      </c>
      <c r="G189" s="30" t="s">
        <v>400</v>
      </c>
      <c r="H189" s="5" t="s">
        <v>622</v>
      </c>
      <c r="I189" s="89" t="s">
        <v>127</v>
      </c>
      <c r="J189" s="89" t="s">
        <v>174</v>
      </c>
      <c r="K189" s="90"/>
      <c r="L189" s="6" t="s">
        <v>119</v>
      </c>
      <c r="M189" s="91" t="s">
        <v>782</v>
      </c>
      <c r="N189" s="5">
        <v>1</v>
      </c>
      <c r="O189" s="10"/>
      <c r="P189" s="10"/>
      <c r="Q189" s="10">
        <f t="shared" si="10"/>
        <v>0</v>
      </c>
      <c r="R189" s="31"/>
      <c r="S189" s="2" t="e">
        <f>VLOOKUP(H189,[1]T4!$I$3:$I$154,1,0)</f>
        <v>#N/A</v>
      </c>
    </row>
    <row r="190" spans="1:19" ht="14.25">
      <c r="A190" s="39"/>
      <c r="E190" s="40"/>
      <c r="F190" s="128" t="s">
        <v>49</v>
      </c>
      <c r="G190" s="30" t="s">
        <v>469</v>
      </c>
      <c r="H190" s="5" t="s">
        <v>683</v>
      </c>
      <c r="I190" s="89" t="s">
        <v>241</v>
      </c>
      <c r="J190" s="89" t="s">
        <v>242</v>
      </c>
      <c r="K190" s="90"/>
      <c r="L190" s="6" t="s">
        <v>121</v>
      </c>
      <c r="M190" s="91" t="s">
        <v>1002</v>
      </c>
      <c r="N190" s="5">
        <v>1</v>
      </c>
      <c r="O190" s="10"/>
      <c r="P190" s="10"/>
      <c r="Q190" s="10">
        <f t="shared" si="10"/>
        <v>0</v>
      </c>
      <c r="R190" s="31"/>
      <c r="S190" s="2" t="e">
        <f>VLOOKUP(H190,[1]T4!$I$3:$I$154,1,0)</f>
        <v>#N/A</v>
      </c>
    </row>
    <row r="191" spans="1:19" ht="14.25">
      <c r="A191" s="39"/>
      <c r="E191" s="40"/>
      <c r="F191" s="128" t="s">
        <v>50</v>
      </c>
      <c r="G191" s="30" t="s">
        <v>470</v>
      </c>
      <c r="H191" s="5" t="s">
        <v>684</v>
      </c>
      <c r="I191" s="89" t="s">
        <v>243</v>
      </c>
      <c r="J191" s="89" t="s">
        <v>910</v>
      </c>
      <c r="K191" s="90"/>
      <c r="L191" s="6" t="s">
        <v>119</v>
      </c>
      <c r="M191" s="91" t="s">
        <v>1003</v>
      </c>
      <c r="N191" s="5">
        <v>1</v>
      </c>
      <c r="O191" s="10"/>
      <c r="P191" s="10"/>
      <c r="Q191" s="10">
        <f t="shared" si="10"/>
        <v>0</v>
      </c>
      <c r="R191" s="31"/>
      <c r="S191" s="2" t="str">
        <f>VLOOKUP(H191,[1]T4!$I$3:$I$154,1,0)</f>
        <v>30.825.1055</v>
      </c>
    </row>
    <row r="192" spans="1:19" ht="14.25">
      <c r="A192" s="39"/>
      <c r="E192" s="40"/>
      <c r="F192" s="128" t="s">
        <v>52</v>
      </c>
      <c r="G192" s="30" t="s">
        <v>471</v>
      </c>
      <c r="H192" s="5" t="s">
        <v>685</v>
      </c>
      <c r="I192" s="89" t="s">
        <v>244</v>
      </c>
      <c r="J192" s="89" t="s">
        <v>911</v>
      </c>
      <c r="K192" s="90"/>
      <c r="L192" s="6" t="s">
        <v>119</v>
      </c>
      <c r="M192" s="91" t="s">
        <v>800</v>
      </c>
      <c r="N192" s="5">
        <v>2</v>
      </c>
      <c r="O192" s="10"/>
      <c r="P192" s="10"/>
      <c r="Q192" s="10">
        <f t="shared" si="10"/>
        <v>0</v>
      </c>
      <c r="R192" s="31"/>
      <c r="S192" s="2" t="str">
        <f>VLOOKUP(H192,[1]T4!$I$3:$I$154,1,0)</f>
        <v>30.205.0010</v>
      </c>
    </row>
    <row r="193" spans="1:19" ht="14.25">
      <c r="A193" s="39"/>
      <c r="E193" s="40"/>
      <c r="F193" s="128" t="s">
        <v>53</v>
      </c>
      <c r="G193" s="30" t="s">
        <v>472</v>
      </c>
      <c r="H193" s="5" t="s">
        <v>686</v>
      </c>
      <c r="I193" s="89" t="s">
        <v>245</v>
      </c>
      <c r="J193" s="89" t="s">
        <v>246</v>
      </c>
      <c r="K193" s="90"/>
      <c r="L193" s="6" t="s">
        <v>119</v>
      </c>
      <c r="M193" s="91" t="s">
        <v>801</v>
      </c>
      <c r="N193" s="5">
        <v>4</v>
      </c>
      <c r="O193" s="10"/>
      <c r="P193" s="10"/>
      <c r="Q193" s="10">
        <f t="shared" si="10"/>
        <v>0</v>
      </c>
      <c r="R193" s="31"/>
      <c r="S193" s="2" t="e">
        <f>VLOOKUP(H193,[1]T4!$I$3:$I$154,1,0)</f>
        <v>#N/A</v>
      </c>
    </row>
    <row r="194" spans="1:19" ht="14.25">
      <c r="A194" s="39"/>
      <c r="E194" s="40"/>
      <c r="F194" s="128" t="s">
        <v>72</v>
      </c>
      <c r="G194" s="30" t="s">
        <v>473</v>
      </c>
      <c r="H194" s="5" t="s">
        <v>687</v>
      </c>
      <c r="I194" s="89" t="s">
        <v>247</v>
      </c>
      <c r="J194" s="89" t="s">
        <v>912</v>
      </c>
      <c r="K194" s="90"/>
      <c r="L194" s="6" t="s">
        <v>163</v>
      </c>
      <c r="M194" s="91" t="s">
        <v>802</v>
      </c>
      <c r="N194" s="5">
        <v>1</v>
      </c>
      <c r="O194" s="10"/>
      <c r="P194" s="10"/>
      <c r="Q194" s="10">
        <f t="shared" si="10"/>
        <v>0</v>
      </c>
      <c r="R194" s="31"/>
      <c r="S194" s="2" t="str">
        <f>VLOOKUP(H194,[1]T4!$I$3:$I$154,1,0)</f>
        <v>30.442.0320</v>
      </c>
    </row>
    <row r="195" spans="1:19" ht="14.25">
      <c r="A195" s="39"/>
      <c r="E195" s="40"/>
      <c r="F195" s="128" t="s">
        <v>73</v>
      </c>
      <c r="G195" s="30" t="s">
        <v>474</v>
      </c>
      <c r="H195" s="5" t="s">
        <v>688</v>
      </c>
      <c r="I195" s="89" t="s">
        <v>211</v>
      </c>
      <c r="J195" s="89" t="s">
        <v>248</v>
      </c>
      <c r="K195" s="90"/>
      <c r="L195" s="6" t="s">
        <v>119</v>
      </c>
      <c r="M195" s="91" t="s">
        <v>803</v>
      </c>
      <c r="N195" s="5">
        <v>2</v>
      </c>
      <c r="O195" s="10"/>
      <c r="P195" s="10"/>
      <c r="Q195" s="10">
        <f t="shared" si="9"/>
        <v>0</v>
      </c>
      <c r="R195" s="31"/>
      <c r="S195" s="2" t="e">
        <f>VLOOKUP(H195,[1]T4!$I$3:$I$154,1,0)</f>
        <v>#N/A</v>
      </c>
    </row>
    <row r="196" spans="1:19" ht="14.25">
      <c r="A196" s="39"/>
      <c r="E196" s="40"/>
      <c r="F196" s="128" t="s">
        <v>74</v>
      </c>
      <c r="G196" s="30" t="s">
        <v>475</v>
      </c>
      <c r="H196" s="5" t="s">
        <v>689</v>
      </c>
      <c r="I196" s="89" t="s">
        <v>203</v>
      </c>
      <c r="J196" s="89" t="s">
        <v>249</v>
      </c>
      <c r="K196" s="90"/>
      <c r="L196" s="6" t="s">
        <v>119</v>
      </c>
      <c r="M196" s="91" t="s">
        <v>804</v>
      </c>
      <c r="N196" s="5">
        <v>2</v>
      </c>
      <c r="O196" s="10"/>
      <c r="P196" s="10"/>
      <c r="Q196" s="10">
        <f t="shared" si="9"/>
        <v>0</v>
      </c>
      <c r="R196" s="31"/>
      <c r="S196" s="2" t="e">
        <f>VLOOKUP(H196,[1]T4!$I$3:$I$154,1,0)</f>
        <v>#N/A</v>
      </c>
    </row>
    <row r="197" spans="1:19" ht="14.25">
      <c r="A197" s="39"/>
      <c r="E197" s="40"/>
      <c r="F197" s="128" t="s">
        <v>75</v>
      </c>
      <c r="G197" s="30" t="s">
        <v>476</v>
      </c>
      <c r="H197" s="5" t="s">
        <v>690</v>
      </c>
      <c r="I197" s="89" t="s">
        <v>247</v>
      </c>
      <c r="J197" s="89" t="s">
        <v>913</v>
      </c>
      <c r="K197" s="90"/>
      <c r="L197" s="6" t="s">
        <v>163</v>
      </c>
      <c r="M197" s="91" t="s">
        <v>802</v>
      </c>
      <c r="N197" s="5">
        <v>1</v>
      </c>
      <c r="O197" s="10"/>
      <c r="P197" s="10"/>
      <c r="Q197" s="10">
        <f t="shared" si="9"/>
        <v>0</v>
      </c>
      <c r="R197" s="31"/>
      <c r="S197" s="2" t="str">
        <f>VLOOKUP(H197,[1]T4!$I$3:$I$154,1,0)</f>
        <v>30.442.0330</v>
      </c>
    </row>
    <row r="198" spans="1:19" ht="14.25">
      <c r="A198" s="39"/>
      <c r="E198" s="40"/>
      <c r="F198" s="128" t="s">
        <v>76</v>
      </c>
      <c r="G198" s="30" t="s">
        <v>477</v>
      </c>
      <c r="H198" s="5" t="s">
        <v>691</v>
      </c>
      <c r="I198" s="89" t="s">
        <v>245</v>
      </c>
      <c r="J198" s="89" t="s">
        <v>250</v>
      </c>
      <c r="K198" s="90"/>
      <c r="L198" s="6" t="s">
        <v>119</v>
      </c>
      <c r="M198" s="91" t="s">
        <v>779</v>
      </c>
      <c r="N198" s="5">
        <v>2</v>
      </c>
      <c r="O198" s="10"/>
      <c r="P198" s="10"/>
      <c r="Q198" s="10">
        <f t="shared" si="9"/>
        <v>0</v>
      </c>
      <c r="R198" s="31"/>
      <c r="S198" s="2" t="e">
        <f>VLOOKUP(H198,[1]T4!$I$3:$I$154,1,0)</f>
        <v>#N/A</v>
      </c>
    </row>
    <row r="199" spans="1:19" ht="14.25">
      <c r="A199" s="39"/>
      <c r="E199" s="40"/>
      <c r="F199" s="128" t="s">
        <v>77</v>
      </c>
      <c r="G199" s="30" t="s">
        <v>478</v>
      </c>
      <c r="H199" s="5" t="s">
        <v>692</v>
      </c>
      <c r="I199" s="89" t="s">
        <v>251</v>
      </c>
      <c r="J199" s="89" t="s">
        <v>914</v>
      </c>
      <c r="K199" s="90"/>
      <c r="L199" s="6" t="s">
        <v>119</v>
      </c>
      <c r="M199" s="91" t="s">
        <v>805</v>
      </c>
      <c r="N199" s="5">
        <v>2</v>
      </c>
      <c r="O199" s="10"/>
      <c r="P199" s="10"/>
      <c r="Q199" s="10">
        <f t="shared" si="9"/>
        <v>0</v>
      </c>
      <c r="R199" s="31"/>
      <c r="S199" s="2" t="str">
        <f>VLOOKUP(H199,[1]T4!$I$3:$I$154,1,0)</f>
        <v>30.848.0030</v>
      </c>
    </row>
    <row r="200" spans="1:19" ht="14.25">
      <c r="A200" s="39"/>
      <c r="E200" s="40"/>
      <c r="F200" s="128" t="s">
        <v>78</v>
      </c>
      <c r="G200" s="30" t="s">
        <v>479</v>
      </c>
      <c r="H200" s="5" t="s">
        <v>693</v>
      </c>
      <c r="I200" s="89" t="s">
        <v>252</v>
      </c>
      <c r="J200" s="89" t="s">
        <v>253</v>
      </c>
      <c r="K200" s="90"/>
      <c r="L200" s="6" t="s">
        <v>119</v>
      </c>
      <c r="M200" s="91" t="s">
        <v>779</v>
      </c>
      <c r="N200" s="5">
        <v>4</v>
      </c>
      <c r="O200" s="10"/>
      <c r="P200" s="10"/>
      <c r="Q200" s="10">
        <f t="shared" si="9"/>
        <v>0</v>
      </c>
      <c r="R200" s="31"/>
      <c r="S200" s="2" t="e">
        <f>VLOOKUP(H200,[1]T4!$I$3:$I$154,1,0)</f>
        <v>#N/A</v>
      </c>
    </row>
    <row r="201" spans="1:19" ht="14.25">
      <c r="A201" s="39"/>
      <c r="E201" s="40"/>
      <c r="F201" s="128" t="s">
        <v>79</v>
      </c>
      <c r="G201" s="30" t="s">
        <v>416</v>
      </c>
      <c r="H201" s="5" t="s">
        <v>637</v>
      </c>
      <c r="I201" s="89" t="s">
        <v>188</v>
      </c>
      <c r="J201" s="89" t="s">
        <v>880</v>
      </c>
      <c r="K201" s="90"/>
      <c r="L201" s="6" t="s">
        <v>119</v>
      </c>
      <c r="M201" s="91" t="s">
        <v>790</v>
      </c>
      <c r="N201" s="5">
        <v>2</v>
      </c>
      <c r="O201" s="10"/>
      <c r="P201" s="10"/>
      <c r="Q201" s="10">
        <f t="shared" si="9"/>
        <v>0</v>
      </c>
      <c r="R201" s="31"/>
      <c r="S201" s="2" t="str">
        <f>VLOOKUP(H201,[1]T4!$I$3:$I$154,1,0)</f>
        <v>30.206.0020</v>
      </c>
    </row>
    <row r="202" spans="1:19" ht="14.25">
      <c r="A202" s="39"/>
      <c r="E202" s="40"/>
      <c r="F202" s="128" t="s">
        <v>80</v>
      </c>
      <c r="G202" s="30" t="s">
        <v>480</v>
      </c>
      <c r="H202" s="5" t="s">
        <v>694</v>
      </c>
      <c r="I202" s="89" t="s">
        <v>254</v>
      </c>
      <c r="J202" s="89" t="s">
        <v>915</v>
      </c>
      <c r="K202" s="90"/>
      <c r="L202" s="6" t="s">
        <v>119</v>
      </c>
      <c r="M202" s="91" t="s">
        <v>806</v>
      </c>
      <c r="N202" s="5">
        <v>1</v>
      </c>
      <c r="O202" s="10"/>
      <c r="P202" s="10"/>
      <c r="Q202" s="10">
        <f t="shared" si="9"/>
        <v>0</v>
      </c>
      <c r="R202" s="31"/>
      <c r="S202" s="2" t="str">
        <f>VLOOKUP(H202,[1]T4!$I$3:$I$154,1,0)</f>
        <v>30.759.0040</v>
      </c>
    </row>
    <row r="203" spans="1:19" ht="14.25">
      <c r="A203" s="39"/>
      <c r="E203" s="40"/>
      <c r="F203" s="128" t="s">
        <v>81</v>
      </c>
      <c r="G203" s="30" t="s">
        <v>412</v>
      </c>
      <c r="H203" s="5" t="s">
        <v>633</v>
      </c>
      <c r="I203" s="89" t="s">
        <v>123</v>
      </c>
      <c r="J203" s="89" t="s">
        <v>183</v>
      </c>
      <c r="K203" s="90"/>
      <c r="L203" s="6" t="s">
        <v>119</v>
      </c>
      <c r="M203" s="91" t="s">
        <v>968</v>
      </c>
      <c r="N203" s="5">
        <v>1</v>
      </c>
      <c r="O203" s="10"/>
      <c r="P203" s="10"/>
      <c r="Q203" s="10">
        <f t="shared" si="9"/>
        <v>0</v>
      </c>
      <c r="R203" s="31"/>
      <c r="S203" s="2" t="e">
        <f>VLOOKUP(H203,[1]T4!$I$3:$I$154,1,0)</f>
        <v>#N/A</v>
      </c>
    </row>
    <row r="204" spans="1:19" ht="8.1" customHeight="1">
      <c r="A204" s="11"/>
      <c r="B204" s="11"/>
      <c r="C204" s="11"/>
      <c r="D204" s="11"/>
      <c r="E204" s="11"/>
      <c r="H204" s="5"/>
      <c r="I204" s="89"/>
      <c r="J204" s="89"/>
      <c r="K204" s="90"/>
      <c r="L204" s="6"/>
      <c r="M204" s="91"/>
      <c r="N204" s="5"/>
      <c r="O204" s="10"/>
      <c r="P204" s="10"/>
      <c r="Q204" s="10"/>
    </row>
    <row r="205" spans="1:19" ht="21" customHeight="1">
      <c r="A205" s="23" t="s">
        <v>0</v>
      </c>
      <c r="B205" s="23"/>
      <c r="C205" s="23"/>
      <c r="D205" s="23"/>
      <c r="E205" s="23"/>
      <c r="F205" s="29" t="s">
        <v>24</v>
      </c>
      <c r="G205" s="29"/>
      <c r="H205" s="5"/>
      <c r="I205" s="89"/>
      <c r="J205" s="89"/>
      <c r="K205" s="90"/>
      <c r="L205" s="6"/>
      <c r="M205" s="91"/>
      <c r="N205" s="5"/>
      <c r="O205" s="10"/>
      <c r="P205" s="10"/>
      <c r="Q205" s="10"/>
      <c r="R205" s="29"/>
    </row>
    <row r="206" spans="1:19" ht="27" customHeight="1">
      <c r="A206" s="68"/>
      <c r="B206" s="68"/>
      <c r="C206" s="68"/>
      <c r="D206" s="68"/>
      <c r="E206" s="68"/>
      <c r="F206" s="24" t="s">
        <v>6</v>
      </c>
      <c r="G206" s="9" t="s">
        <v>354</v>
      </c>
      <c r="H206" s="5"/>
      <c r="I206" s="89" t="s">
        <v>7</v>
      </c>
      <c r="J206" s="89" t="s">
        <v>8</v>
      </c>
      <c r="K206" s="90" t="s">
        <v>9</v>
      </c>
      <c r="L206" s="6" t="s">
        <v>33</v>
      </c>
      <c r="M206" s="91" t="s">
        <v>35</v>
      </c>
      <c r="N206" s="5" t="s">
        <v>10</v>
      </c>
      <c r="O206" s="10" t="s">
        <v>18</v>
      </c>
      <c r="P206" s="10" t="s">
        <v>11</v>
      </c>
      <c r="Q206" s="10" t="s">
        <v>12</v>
      </c>
      <c r="R206" s="9" t="s">
        <v>13</v>
      </c>
    </row>
    <row r="207" spans="1:19" ht="24.6" customHeight="1">
      <c r="A207" s="36"/>
      <c r="B207" s="37"/>
      <c r="C207" s="37"/>
      <c r="D207" s="37"/>
      <c r="E207" s="38"/>
      <c r="F207" s="111" t="s">
        <v>54</v>
      </c>
      <c r="G207" s="30" t="s">
        <v>481</v>
      </c>
      <c r="H207" s="5" t="s">
        <v>1167</v>
      </c>
      <c r="I207" s="89" t="s">
        <v>255</v>
      </c>
      <c r="J207" s="89" t="s">
        <v>1168</v>
      </c>
      <c r="K207" s="90"/>
      <c r="L207" s="6" t="s">
        <v>121</v>
      </c>
      <c r="M207" s="91" t="s">
        <v>1004</v>
      </c>
      <c r="N207" s="5" t="s">
        <v>36</v>
      </c>
      <c r="O207" s="10"/>
      <c r="P207" s="10"/>
      <c r="Q207" s="10">
        <f t="shared" ref="Q207:Q214" si="12">O207*P207</f>
        <v>0</v>
      </c>
      <c r="R207" s="10"/>
      <c r="S207" s="2" t="str">
        <f>VLOOKUP(H207,[1]T4!$I$3:$I$154,1,0)</f>
        <v>30.431.3220</v>
      </c>
    </row>
    <row r="208" spans="1:19" ht="24.6" customHeight="1">
      <c r="A208" s="39"/>
      <c r="E208" s="40"/>
      <c r="F208" s="111" t="s">
        <v>55</v>
      </c>
      <c r="G208" s="30" t="s">
        <v>368</v>
      </c>
      <c r="H208" s="5" t="s">
        <v>584</v>
      </c>
      <c r="I208" s="89" t="s">
        <v>123</v>
      </c>
      <c r="J208" s="89" t="s">
        <v>124</v>
      </c>
      <c r="K208" s="90"/>
      <c r="L208" s="6" t="s">
        <v>119</v>
      </c>
      <c r="M208" s="91" t="s">
        <v>952</v>
      </c>
      <c r="N208" s="5" t="s">
        <v>36</v>
      </c>
      <c r="O208" s="10"/>
      <c r="P208" s="10"/>
      <c r="Q208" s="10">
        <f t="shared" si="12"/>
        <v>0</v>
      </c>
      <c r="R208" s="10"/>
      <c r="S208" s="2" t="e">
        <f>VLOOKUP(H208,[1]T4!$I$3:$I$154,1,0)</f>
        <v>#N/A</v>
      </c>
    </row>
    <row r="209" spans="1:19" ht="24.6" customHeight="1">
      <c r="A209" s="39"/>
      <c r="E209" s="40"/>
      <c r="F209" s="111" t="s">
        <v>56</v>
      </c>
      <c r="G209" s="30" t="s">
        <v>369</v>
      </c>
      <c r="H209" s="5" t="s">
        <v>585</v>
      </c>
      <c r="I209" s="89" t="s">
        <v>125</v>
      </c>
      <c r="J209" s="89" t="s">
        <v>126</v>
      </c>
      <c r="K209" s="90"/>
      <c r="L209" s="6" t="s">
        <v>119</v>
      </c>
      <c r="M209" s="91" t="s">
        <v>754</v>
      </c>
      <c r="N209" s="5" t="s">
        <v>36</v>
      </c>
      <c r="O209" s="10"/>
      <c r="P209" s="10"/>
      <c r="Q209" s="10">
        <f t="shared" si="12"/>
        <v>0</v>
      </c>
      <c r="R209" s="10"/>
      <c r="S209" s="2" t="e">
        <f>VLOOKUP(H209,[1]T4!$I$3:$I$154,1,0)</f>
        <v>#N/A</v>
      </c>
    </row>
    <row r="210" spans="1:19" ht="24.6" customHeight="1">
      <c r="A210" s="39"/>
      <c r="E210" s="40"/>
      <c r="F210" s="111" t="s">
        <v>57</v>
      </c>
      <c r="G210" s="30" t="s">
        <v>482</v>
      </c>
      <c r="H210" s="5" t="s">
        <v>695</v>
      </c>
      <c r="I210" s="89" t="s">
        <v>256</v>
      </c>
      <c r="J210" s="89" t="s">
        <v>257</v>
      </c>
      <c r="K210" s="90"/>
      <c r="L210" s="6" t="s">
        <v>119</v>
      </c>
      <c r="M210" s="91" t="s">
        <v>1005</v>
      </c>
      <c r="N210" s="5" t="s">
        <v>36</v>
      </c>
      <c r="O210" s="10"/>
      <c r="P210" s="10"/>
      <c r="Q210" s="10">
        <f t="shared" si="12"/>
        <v>0</v>
      </c>
      <c r="R210" s="10"/>
      <c r="S210" s="2" t="e">
        <f>VLOOKUP(H210,[1]T4!$I$3:$I$154,1,0)</f>
        <v>#N/A</v>
      </c>
    </row>
    <row r="211" spans="1:19" ht="24.6" customHeight="1">
      <c r="A211" s="39"/>
      <c r="E211" s="40"/>
      <c r="F211" s="111" t="s">
        <v>58</v>
      </c>
      <c r="G211" s="30" t="s">
        <v>483</v>
      </c>
      <c r="H211" s="5" t="s">
        <v>696</v>
      </c>
      <c r="I211" s="89" t="s">
        <v>213</v>
      </c>
      <c r="J211" s="89" t="s">
        <v>258</v>
      </c>
      <c r="K211" s="90"/>
      <c r="L211" s="6" t="s">
        <v>119</v>
      </c>
      <c r="M211" s="91" t="s">
        <v>807</v>
      </c>
      <c r="N211" s="5" t="s">
        <v>36</v>
      </c>
      <c r="O211" s="10"/>
      <c r="P211" s="10"/>
      <c r="Q211" s="10">
        <f t="shared" si="12"/>
        <v>0</v>
      </c>
      <c r="R211" s="10"/>
      <c r="S211" s="2" t="e">
        <f>VLOOKUP(H211,[1]T4!$I$3:$I$154,1,0)</f>
        <v>#N/A</v>
      </c>
    </row>
    <row r="212" spans="1:19" ht="24.6" customHeight="1">
      <c r="A212" s="39"/>
      <c r="E212" s="40"/>
      <c r="F212" s="111" t="s">
        <v>59</v>
      </c>
      <c r="G212" s="30" t="s">
        <v>484</v>
      </c>
      <c r="H212" s="5" t="s">
        <v>697</v>
      </c>
      <c r="I212" s="89" t="s">
        <v>259</v>
      </c>
      <c r="J212" s="89" t="s">
        <v>260</v>
      </c>
      <c r="K212" s="90"/>
      <c r="L212" s="6" t="s">
        <v>119</v>
      </c>
      <c r="M212" s="91" t="s">
        <v>808</v>
      </c>
      <c r="N212" s="5" t="s">
        <v>36</v>
      </c>
      <c r="O212" s="10"/>
      <c r="P212" s="10"/>
      <c r="Q212" s="10">
        <f t="shared" si="12"/>
        <v>0</v>
      </c>
      <c r="R212" s="10"/>
      <c r="S212" s="2" t="e">
        <f>VLOOKUP(H212,[1]T4!$I$3:$I$154,1,0)</f>
        <v>#N/A</v>
      </c>
    </row>
    <row r="213" spans="1:19" ht="24.6" customHeight="1">
      <c r="A213" s="39"/>
      <c r="E213" s="40"/>
      <c r="F213" s="111" t="s">
        <v>60</v>
      </c>
      <c r="G213" s="30" t="s">
        <v>485</v>
      </c>
      <c r="H213" s="5" t="s">
        <v>1052</v>
      </c>
      <c r="I213" s="89" t="s">
        <v>261</v>
      </c>
      <c r="J213" s="89" t="s">
        <v>1053</v>
      </c>
      <c r="K213" s="90" t="s">
        <v>1054</v>
      </c>
      <c r="L213" s="6" t="s">
        <v>262</v>
      </c>
      <c r="M213" s="91" t="s">
        <v>1006</v>
      </c>
      <c r="N213" s="5">
        <v>1</v>
      </c>
      <c r="O213" s="10"/>
      <c r="P213" s="10"/>
      <c r="Q213" s="10">
        <f t="shared" si="12"/>
        <v>0</v>
      </c>
      <c r="R213" s="10"/>
      <c r="S213" s="2" t="str">
        <f>VLOOKUP(H213,[1]T4!$I$3:$I$154,1,0)</f>
        <v>30.424.4910</v>
      </c>
    </row>
    <row r="214" spans="1:19" ht="24.6" customHeight="1">
      <c r="A214" s="70"/>
      <c r="B214" s="71"/>
      <c r="C214" s="71"/>
      <c r="D214" s="71"/>
      <c r="E214" s="72"/>
      <c r="F214" s="111" t="s">
        <v>71</v>
      </c>
      <c r="G214" s="30" t="s">
        <v>486</v>
      </c>
      <c r="H214" s="5" t="s">
        <v>698</v>
      </c>
      <c r="I214" s="89" t="s">
        <v>123</v>
      </c>
      <c r="J214" s="89" t="s">
        <v>263</v>
      </c>
      <c r="K214" s="90"/>
      <c r="L214" s="6" t="s">
        <v>119</v>
      </c>
      <c r="M214" s="91" t="s">
        <v>809</v>
      </c>
      <c r="N214" s="5">
        <v>6</v>
      </c>
      <c r="O214" s="10"/>
      <c r="P214" s="10"/>
      <c r="Q214" s="10">
        <f t="shared" si="12"/>
        <v>0</v>
      </c>
      <c r="R214" s="10"/>
      <c r="S214" s="2" t="str">
        <f>VLOOKUP(H214,[1]T4!$I$3:$I$154,1,0)</f>
        <v>30.825.0100</v>
      </c>
    </row>
    <row r="215" spans="1:19" ht="24.6" customHeight="1">
      <c r="A215" s="133"/>
      <c r="B215" s="133"/>
      <c r="C215" s="133"/>
      <c r="D215" s="133"/>
      <c r="E215" s="133"/>
      <c r="F215" s="134" t="s">
        <v>1247</v>
      </c>
      <c r="G215" s="135"/>
      <c r="H215" s="115" t="s">
        <v>1248</v>
      </c>
      <c r="I215" s="116" t="s">
        <v>1249</v>
      </c>
      <c r="J215" s="116" t="s">
        <v>1250</v>
      </c>
      <c r="K215" s="90"/>
      <c r="L215" s="6"/>
      <c r="M215" s="91"/>
      <c r="N215" s="5" t="s">
        <v>41</v>
      </c>
      <c r="O215" s="10"/>
      <c r="P215" s="10"/>
      <c r="Q215" s="10"/>
      <c r="R215" s="136"/>
    </row>
    <row r="216" spans="1:19" ht="8.1" customHeight="1">
      <c r="A216" s="11"/>
      <c r="B216" s="11"/>
      <c r="C216" s="11"/>
      <c r="D216" s="11"/>
      <c r="E216" s="11"/>
      <c r="H216" s="5"/>
      <c r="I216" s="89"/>
      <c r="J216" s="89"/>
      <c r="K216" s="90"/>
      <c r="L216" s="6"/>
      <c r="M216" s="91"/>
      <c r="N216" s="5"/>
      <c r="O216" s="10"/>
      <c r="P216" s="10"/>
      <c r="Q216" s="10"/>
    </row>
    <row r="217" spans="1:19" ht="21" customHeight="1">
      <c r="A217" s="23" t="s">
        <v>0</v>
      </c>
      <c r="B217" s="23"/>
      <c r="C217" s="23"/>
      <c r="D217" s="23"/>
      <c r="E217" s="23"/>
      <c r="F217" s="29" t="s">
        <v>25</v>
      </c>
      <c r="G217" s="29"/>
      <c r="H217" s="5"/>
      <c r="I217" s="89"/>
      <c r="J217" s="89"/>
      <c r="K217" s="90"/>
      <c r="L217" s="6"/>
      <c r="M217" s="91"/>
      <c r="N217" s="5"/>
      <c r="O217" s="10"/>
      <c r="P217" s="10"/>
      <c r="Q217" s="10"/>
      <c r="R217" s="29"/>
    </row>
    <row r="218" spans="1:19" ht="27" customHeight="1">
      <c r="A218" s="68"/>
      <c r="B218" s="68"/>
      <c r="C218" s="68"/>
      <c r="D218" s="68"/>
      <c r="E218" s="68"/>
      <c r="F218" s="24" t="s">
        <v>6</v>
      </c>
      <c r="G218" s="9" t="s">
        <v>354</v>
      </c>
      <c r="H218" s="5"/>
      <c r="I218" s="89" t="s">
        <v>7</v>
      </c>
      <c r="J218" s="89" t="s">
        <v>8</v>
      </c>
      <c r="K218" s="90" t="s">
        <v>9</v>
      </c>
      <c r="L218" s="6" t="s">
        <v>33</v>
      </c>
      <c r="M218" s="91" t="s">
        <v>35</v>
      </c>
      <c r="N218" s="5" t="s">
        <v>10</v>
      </c>
      <c r="O218" s="10" t="s">
        <v>18</v>
      </c>
      <c r="P218" s="10" t="s">
        <v>11</v>
      </c>
      <c r="Q218" s="10" t="s">
        <v>12</v>
      </c>
      <c r="R218" s="9" t="s">
        <v>13</v>
      </c>
    </row>
    <row r="219" spans="1:19" ht="14.25">
      <c r="A219" s="36"/>
      <c r="B219" s="37"/>
      <c r="C219" s="37"/>
      <c r="D219" s="37"/>
      <c r="E219" s="38"/>
      <c r="F219" s="126" t="s">
        <v>36</v>
      </c>
      <c r="G219" s="30" t="s">
        <v>487</v>
      </c>
      <c r="H219" s="5" t="s">
        <v>1047</v>
      </c>
      <c r="I219" s="89" t="s">
        <v>1048</v>
      </c>
      <c r="J219" s="89" t="s">
        <v>1049</v>
      </c>
      <c r="K219" s="90"/>
      <c r="L219" s="6" t="s">
        <v>163</v>
      </c>
      <c r="M219" s="91" t="s">
        <v>1050</v>
      </c>
      <c r="N219" s="5">
        <v>1</v>
      </c>
      <c r="O219" s="10"/>
      <c r="P219" s="10"/>
      <c r="Q219" s="10">
        <f t="shared" ref="Q219:Q244" si="13">O219*P219</f>
        <v>0</v>
      </c>
      <c r="R219" s="31"/>
      <c r="S219" s="2" t="str">
        <f>VLOOKUP(H219,[1]T4!$I$3:$I$154,1,0)</f>
        <v>30.531.0215</v>
      </c>
    </row>
    <row r="220" spans="1:19" ht="14.25">
      <c r="A220" s="39"/>
      <c r="E220" s="40"/>
      <c r="F220" s="126" t="s">
        <v>37</v>
      </c>
      <c r="G220" s="30" t="s">
        <v>488</v>
      </c>
      <c r="H220" s="5" t="s">
        <v>699</v>
      </c>
      <c r="I220" s="89" t="s">
        <v>264</v>
      </c>
      <c r="J220" s="89" t="s">
        <v>916</v>
      </c>
      <c r="K220" s="90"/>
      <c r="L220" s="6" t="s">
        <v>119</v>
      </c>
      <c r="M220" s="91" t="s">
        <v>810</v>
      </c>
      <c r="N220" s="5">
        <v>1</v>
      </c>
      <c r="O220" s="10"/>
      <c r="P220" s="10"/>
      <c r="Q220" s="10">
        <f t="shared" si="13"/>
        <v>0</v>
      </c>
      <c r="R220" s="31"/>
      <c r="S220" s="2" t="str">
        <f>VLOOKUP(H220,[1]T4!$I$3:$I$154,1,0)</f>
        <v>30.617.0020</v>
      </c>
    </row>
    <row r="221" spans="1:19" ht="14.25">
      <c r="A221" s="39"/>
      <c r="E221" s="40"/>
      <c r="F221" s="126" t="s">
        <v>38</v>
      </c>
      <c r="G221" s="30" t="s">
        <v>489</v>
      </c>
      <c r="H221" s="5" t="s">
        <v>1044</v>
      </c>
      <c r="I221" s="89" t="s">
        <v>265</v>
      </c>
      <c r="J221" s="89" t="s">
        <v>1045</v>
      </c>
      <c r="K221" s="90"/>
      <c r="L221" s="6" t="s">
        <v>121</v>
      </c>
      <c r="M221" s="91" t="s">
        <v>1046</v>
      </c>
      <c r="N221" s="5">
        <v>1</v>
      </c>
      <c r="O221" s="10"/>
      <c r="P221" s="10"/>
      <c r="Q221" s="10">
        <f t="shared" si="13"/>
        <v>0</v>
      </c>
      <c r="R221" s="31"/>
      <c r="S221" s="2" t="str">
        <f>VLOOKUP(H221,[1]T4!$I$3:$I$154,1,0)</f>
        <v>30.501.0110</v>
      </c>
    </row>
    <row r="222" spans="1:19" ht="14.25">
      <c r="A222" s="39"/>
      <c r="E222" s="40"/>
      <c r="F222" s="126" t="s">
        <v>39</v>
      </c>
      <c r="G222" s="30" t="s">
        <v>490</v>
      </c>
      <c r="H222" s="5" t="s">
        <v>843</v>
      </c>
      <c r="I222" s="89" t="s">
        <v>266</v>
      </c>
      <c r="J222" s="89" t="s">
        <v>844</v>
      </c>
      <c r="K222" s="90"/>
      <c r="L222" s="6" t="s">
        <v>185</v>
      </c>
      <c r="M222" s="91" t="s">
        <v>1007</v>
      </c>
      <c r="N222" s="5">
        <v>1</v>
      </c>
      <c r="O222" s="10"/>
      <c r="P222" s="10"/>
      <c r="Q222" s="10">
        <f t="shared" si="13"/>
        <v>0</v>
      </c>
      <c r="R222" s="31"/>
      <c r="S222" s="2" t="str">
        <f>VLOOKUP(H222,[1]T4!$I$3:$I$154,1,0)</f>
        <v>30.503.0250</v>
      </c>
    </row>
    <row r="223" spans="1:19" ht="14.25">
      <c r="A223" s="39"/>
      <c r="E223" s="40"/>
      <c r="F223" s="109" t="s">
        <v>40</v>
      </c>
      <c r="G223" s="30" t="s">
        <v>491</v>
      </c>
      <c r="H223" s="5" t="s">
        <v>1169</v>
      </c>
      <c r="I223" s="89" t="s">
        <v>1170</v>
      </c>
      <c r="J223" s="89" t="s">
        <v>1171</v>
      </c>
      <c r="K223" s="90"/>
      <c r="L223" s="6" t="s">
        <v>117</v>
      </c>
      <c r="M223" s="91" t="s">
        <v>1059</v>
      </c>
      <c r="N223" s="5">
        <v>1</v>
      </c>
      <c r="O223" s="10"/>
      <c r="P223" s="10"/>
      <c r="Q223" s="10">
        <f t="shared" si="13"/>
        <v>0</v>
      </c>
      <c r="R223" s="31"/>
      <c r="S223" s="2" t="str">
        <f>VLOOKUP(H223,[1]T4!$I$3:$I$154,1,0)</f>
        <v>30.519.2655</v>
      </c>
    </row>
    <row r="224" spans="1:19" ht="14.25">
      <c r="A224" s="39"/>
      <c r="E224" s="40"/>
      <c r="F224" s="129" t="s">
        <v>94</v>
      </c>
      <c r="G224" s="5" t="s">
        <v>492</v>
      </c>
      <c r="H224" s="5"/>
      <c r="I224" s="89" t="s">
        <v>267</v>
      </c>
      <c r="J224" s="89" t="s">
        <v>1131</v>
      </c>
      <c r="K224" s="90" t="s">
        <v>1139</v>
      </c>
      <c r="L224" s="6" t="s">
        <v>117</v>
      </c>
      <c r="M224" s="91" t="s">
        <v>1008</v>
      </c>
      <c r="N224" s="5">
        <v>1</v>
      </c>
      <c r="O224" s="10"/>
      <c r="P224" s="10"/>
      <c r="Q224" s="10">
        <f t="shared" si="13"/>
        <v>0</v>
      </c>
      <c r="R224" s="31"/>
      <c r="S224" s="2" t="e">
        <f>VLOOKUP(H224,[1]T4!$I$3:$I$154,1,0)</f>
        <v>#N/A</v>
      </c>
    </row>
    <row r="225" spans="1:19" ht="14.25">
      <c r="A225" s="39"/>
      <c r="E225" s="40"/>
      <c r="F225" s="129" t="s">
        <v>95</v>
      </c>
      <c r="G225" s="5" t="s">
        <v>493</v>
      </c>
      <c r="H225" s="5"/>
      <c r="I225" s="89" t="s">
        <v>268</v>
      </c>
      <c r="J225" s="89" t="s">
        <v>1132</v>
      </c>
      <c r="K225" s="90" t="s">
        <v>1140</v>
      </c>
      <c r="L225" s="6" t="s">
        <v>117</v>
      </c>
      <c r="M225" s="91" t="s">
        <v>1144</v>
      </c>
      <c r="N225" s="5">
        <v>1</v>
      </c>
      <c r="O225" s="10"/>
      <c r="P225" s="10"/>
      <c r="Q225" s="10">
        <f t="shared" si="13"/>
        <v>0</v>
      </c>
      <c r="R225" s="31"/>
      <c r="S225" s="2" t="e">
        <f>VLOOKUP(H225,[1]T4!$I$3:$I$154,1,0)</f>
        <v>#N/A</v>
      </c>
    </row>
    <row r="226" spans="1:19" ht="14.25">
      <c r="A226" s="39"/>
      <c r="E226" s="40"/>
      <c r="F226" s="129" t="s">
        <v>96</v>
      </c>
      <c r="G226" s="5" t="s">
        <v>494</v>
      </c>
      <c r="H226" s="5"/>
      <c r="I226" s="89" t="s">
        <v>1133</v>
      </c>
      <c r="J226" s="89" t="s">
        <v>1134</v>
      </c>
      <c r="K226" s="90" t="s">
        <v>1141</v>
      </c>
      <c r="L226" s="6" t="s">
        <v>262</v>
      </c>
      <c r="M226" s="91" t="s">
        <v>1145</v>
      </c>
      <c r="N226" s="5">
        <v>1</v>
      </c>
      <c r="O226" s="10"/>
      <c r="P226" s="10"/>
      <c r="Q226" s="10">
        <f t="shared" si="13"/>
        <v>0</v>
      </c>
      <c r="R226" s="31"/>
      <c r="S226" s="2" t="e">
        <f>VLOOKUP(H226,[1]T4!$I$3:$I$154,1,0)</f>
        <v>#N/A</v>
      </c>
    </row>
    <row r="227" spans="1:19" ht="14.25">
      <c r="A227" s="39"/>
      <c r="E227" s="40"/>
      <c r="F227" s="126" t="s">
        <v>1129</v>
      </c>
      <c r="G227" s="5"/>
      <c r="H227" s="5" t="s">
        <v>1135</v>
      </c>
      <c r="I227" s="89" t="s">
        <v>1136</v>
      </c>
      <c r="J227" s="89" t="s">
        <v>1137</v>
      </c>
      <c r="K227" s="90" t="s">
        <v>1142</v>
      </c>
      <c r="L227" s="6"/>
      <c r="M227" s="91" t="s">
        <v>1146</v>
      </c>
      <c r="N227" s="5" t="s">
        <v>36</v>
      </c>
      <c r="O227" s="10"/>
      <c r="P227" s="10"/>
      <c r="Q227" s="10">
        <f t="shared" si="13"/>
        <v>0</v>
      </c>
      <c r="R227" s="31"/>
      <c r="S227" s="2" t="e">
        <f>VLOOKUP(H227,[1]T4!$I$3:$I$154,1,0)</f>
        <v>#N/A</v>
      </c>
    </row>
    <row r="228" spans="1:19" ht="14.25">
      <c r="A228" s="39"/>
      <c r="E228" s="40"/>
      <c r="F228" s="126" t="s">
        <v>1130</v>
      </c>
      <c r="G228" s="5"/>
      <c r="H228" s="5" t="s">
        <v>1233</v>
      </c>
      <c r="I228" s="89" t="s">
        <v>269</v>
      </c>
      <c r="J228" s="89" t="s">
        <v>1138</v>
      </c>
      <c r="K228" s="90" t="s">
        <v>1143</v>
      </c>
      <c r="L228" s="6"/>
      <c r="M228" s="91" t="s">
        <v>837</v>
      </c>
      <c r="N228" s="5" t="s">
        <v>36</v>
      </c>
      <c r="O228" s="10"/>
      <c r="P228" s="10"/>
      <c r="Q228" s="10">
        <f t="shared" si="13"/>
        <v>0</v>
      </c>
      <c r="R228" s="31"/>
      <c r="S228" s="2" t="e">
        <f>VLOOKUP(H228,[1]T4!$I$3:$I$154,1,0)</f>
        <v>#N/A</v>
      </c>
    </row>
    <row r="229" spans="1:19" ht="14.25">
      <c r="A229" s="39"/>
      <c r="E229" s="40"/>
      <c r="F229" s="126" t="s">
        <v>41</v>
      </c>
      <c r="G229" s="30" t="s">
        <v>432</v>
      </c>
      <c r="H229" s="5" t="s">
        <v>648</v>
      </c>
      <c r="I229" s="89" t="s">
        <v>147</v>
      </c>
      <c r="J229" s="89" t="s">
        <v>201</v>
      </c>
      <c r="K229" s="90"/>
      <c r="L229" s="6" t="s">
        <v>119</v>
      </c>
      <c r="M229" s="91" t="s">
        <v>976</v>
      </c>
      <c r="N229" s="5">
        <v>2</v>
      </c>
      <c r="O229" s="10"/>
      <c r="P229" s="10"/>
      <c r="Q229" s="10">
        <f t="shared" si="13"/>
        <v>0</v>
      </c>
      <c r="R229" s="31"/>
      <c r="S229" s="2" t="e">
        <f>VLOOKUP(H229,[1]T4!$I$3:$I$154,1,0)</f>
        <v>#N/A</v>
      </c>
    </row>
    <row r="230" spans="1:19" ht="14.25">
      <c r="A230" s="39"/>
      <c r="E230" s="40"/>
      <c r="F230" s="126" t="s">
        <v>42</v>
      </c>
      <c r="G230" s="30" t="s">
        <v>495</v>
      </c>
      <c r="H230" s="113" t="s">
        <v>1234</v>
      </c>
      <c r="I230" s="114" t="s">
        <v>270</v>
      </c>
      <c r="J230" s="114" t="s">
        <v>1235</v>
      </c>
      <c r="K230" s="90"/>
      <c r="L230" s="6" t="s">
        <v>121</v>
      </c>
      <c r="M230" s="91" t="s">
        <v>1009</v>
      </c>
      <c r="N230" s="5">
        <v>1</v>
      </c>
      <c r="O230" s="10"/>
      <c r="P230" s="10"/>
      <c r="Q230" s="10">
        <f t="shared" si="13"/>
        <v>0</v>
      </c>
      <c r="R230" s="31"/>
      <c r="S230" s="2" t="str">
        <f>VLOOKUP(H230,[1]T4!$I$3:$I$154,1,0)</f>
        <v>30.513.0330</v>
      </c>
    </row>
    <row r="231" spans="1:19" s="1" customFormat="1" ht="14.25">
      <c r="A231" s="39"/>
      <c r="B231" s="14"/>
      <c r="C231" s="14"/>
      <c r="D231" s="14"/>
      <c r="E231" s="40"/>
      <c r="F231" s="126" t="s">
        <v>43</v>
      </c>
      <c r="G231" s="30" t="s">
        <v>496</v>
      </c>
      <c r="H231" s="115" t="s">
        <v>1236</v>
      </c>
      <c r="I231" s="116" t="s">
        <v>271</v>
      </c>
      <c r="J231" s="116" t="s">
        <v>1237</v>
      </c>
      <c r="K231" s="90"/>
      <c r="L231" s="6" t="s">
        <v>121</v>
      </c>
      <c r="M231" s="91" t="s">
        <v>811</v>
      </c>
      <c r="N231" s="5">
        <v>1</v>
      </c>
      <c r="O231" s="10"/>
      <c r="P231" s="10"/>
      <c r="Q231" s="10">
        <f t="shared" si="13"/>
        <v>0</v>
      </c>
      <c r="R231" s="31"/>
      <c r="S231" s="2" t="str">
        <f>VLOOKUP(H231,[1]T4!$I$3:$I$154,1,0)</f>
        <v>30.512.1515</v>
      </c>
    </row>
    <row r="232" spans="1:19" ht="14.25">
      <c r="A232" s="39"/>
      <c r="E232" s="40"/>
      <c r="F232" s="126" t="s">
        <v>44</v>
      </c>
      <c r="G232" s="30" t="s">
        <v>497</v>
      </c>
      <c r="H232" s="5" t="s">
        <v>700</v>
      </c>
      <c r="I232" s="89" t="s">
        <v>127</v>
      </c>
      <c r="J232" s="89" t="s">
        <v>272</v>
      </c>
      <c r="K232" s="90"/>
      <c r="L232" s="6" t="s">
        <v>119</v>
      </c>
      <c r="M232" s="91" t="s">
        <v>812</v>
      </c>
      <c r="N232" s="5">
        <v>2</v>
      </c>
      <c r="O232" s="10"/>
      <c r="P232" s="10"/>
      <c r="Q232" s="10">
        <f t="shared" si="13"/>
        <v>0</v>
      </c>
      <c r="R232" s="31"/>
      <c r="S232" s="2" t="e">
        <f>VLOOKUP(H232,[1]T4!$I$3:$I$154,1,0)</f>
        <v>#N/A</v>
      </c>
    </row>
    <row r="233" spans="1:19" ht="14.25">
      <c r="A233" s="39"/>
      <c r="E233" s="40"/>
      <c r="F233" s="126" t="s">
        <v>45</v>
      </c>
      <c r="G233" s="30" t="s">
        <v>498</v>
      </c>
      <c r="H233" s="5" t="s">
        <v>1055</v>
      </c>
      <c r="I233" s="89" t="s">
        <v>1056</v>
      </c>
      <c r="J233" s="89" t="s">
        <v>1057</v>
      </c>
      <c r="K233" s="90"/>
      <c r="L233" s="6" t="s">
        <v>117</v>
      </c>
      <c r="M233" s="91" t="s">
        <v>1058</v>
      </c>
      <c r="N233" s="5">
        <v>1</v>
      </c>
      <c r="O233" s="10"/>
      <c r="P233" s="10"/>
      <c r="Q233" s="10">
        <f t="shared" si="13"/>
        <v>0</v>
      </c>
      <c r="R233" s="31"/>
      <c r="S233" s="2" t="str">
        <f>VLOOKUP(H233,[1]T4!$I$3:$I$154,1,0)</f>
        <v>30.517.4013</v>
      </c>
    </row>
    <row r="234" spans="1:19" ht="14.25">
      <c r="A234" s="39"/>
      <c r="E234" s="40"/>
      <c r="F234" s="126" t="s">
        <v>97</v>
      </c>
      <c r="G234" s="5" t="s">
        <v>499</v>
      </c>
      <c r="H234" s="5" t="s">
        <v>1071</v>
      </c>
      <c r="I234" s="89" t="s">
        <v>267</v>
      </c>
      <c r="J234" s="89" t="s">
        <v>1072</v>
      </c>
      <c r="K234" s="90"/>
      <c r="L234" s="6" t="s">
        <v>117</v>
      </c>
      <c r="M234" s="91" t="s">
        <v>1010</v>
      </c>
      <c r="N234" s="5">
        <v>1</v>
      </c>
      <c r="O234" s="10"/>
      <c r="P234" s="10"/>
      <c r="Q234" s="10">
        <f t="shared" si="13"/>
        <v>0</v>
      </c>
      <c r="R234" s="31"/>
      <c r="S234" s="2" t="str">
        <f>VLOOKUP(H234,[1]T4!$I$3:$I$154,1,0)</f>
        <v>30.540.0030</v>
      </c>
    </row>
    <row r="235" spans="1:19" ht="14.25">
      <c r="A235" s="39"/>
      <c r="E235" s="40"/>
      <c r="F235" s="126" t="s">
        <v>98</v>
      </c>
      <c r="G235" s="5" t="s">
        <v>500</v>
      </c>
      <c r="H235" s="5" t="s">
        <v>1073</v>
      </c>
      <c r="I235" s="89" t="s">
        <v>268</v>
      </c>
      <c r="J235" s="89" t="s">
        <v>1074</v>
      </c>
      <c r="K235" s="90"/>
      <c r="L235" s="6" t="s">
        <v>117</v>
      </c>
      <c r="M235" s="91" t="s">
        <v>838</v>
      </c>
      <c r="N235" s="5">
        <v>1</v>
      </c>
      <c r="O235" s="10"/>
      <c r="P235" s="10"/>
      <c r="Q235" s="10">
        <f t="shared" si="13"/>
        <v>0</v>
      </c>
      <c r="R235" s="31"/>
      <c r="S235" s="2" t="str">
        <f>VLOOKUP(H235,[1]T4!$I$3:$I$154,1,0)</f>
        <v>30.541.0245</v>
      </c>
    </row>
    <row r="236" spans="1:19" ht="14.25">
      <c r="A236" s="39"/>
      <c r="E236" s="40"/>
      <c r="F236" s="126" t="s">
        <v>99</v>
      </c>
      <c r="G236" s="5" t="s">
        <v>501</v>
      </c>
      <c r="H236" s="5" t="s">
        <v>1075</v>
      </c>
      <c r="I236" s="89" t="s">
        <v>853</v>
      </c>
      <c r="J236" s="89" t="s">
        <v>1076</v>
      </c>
      <c r="K236" s="90"/>
      <c r="L236" s="6" t="s">
        <v>163</v>
      </c>
      <c r="M236" s="91" t="s">
        <v>1011</v>
      </c>
      <c r="N236" s="5">
        <v>1</v>
      </c>
      <c r="O236" s="10"/>
      <c r="P236" s="10"/>
      <c r="Q236" s="10">
        <f t="shared" si="13"/>
        <v>0</v>
      </c>
      <c r="R236" s="31"/>
      <c r="S236" s="2" t="str">
        <f>VLOOKUP(H236,[1]T4!$I$3:$I$154,1,0)</f>
        <v>30.537.0020</v>
      </c>
    </row>
    <row r="237" spans="1:19" ht="14.25">
      <c r="A237" s="39"/>
      <c r="E237" s="40"/>
      <c r="F237" s="126" t="s">
        <v>100</v>
      </c>
      <c r="G237" s="5" t="s">
        <v>502</v>
      </c>
      <c r="H237" s="5" t="s">
        <v>1077</v>
      </c>
      <c r="I237" s="89" t="s">
        <v>269</v>
      </c>
      <c r="J237" s="89" t="s">
        <v>1078</v>
      </c>
      <c r="K237" s="90"/>
      <c r="L237" s="6" t="s">
        <v>262</v>
      </c>
      <c r="M237" s="91" t="s">
        <v>839</v>
      </c>
      <c r="N237" s="5">
        <v>1</v>
      </c>
      <c r="O237" s="10"/>
      <c r="P237" s="10"/>
      <c r="Q237" s="10">
        <f t="shared" si="13"/>
        <v>0</v>
      </c>
      <c r="R237" s="31"/>
      <c r="S237" s="2" t="str">
        <f>VLOOKUP(H237,[1]T4!$I$3:$I$154,1,0)</f>
        <v>30.543.0805</v>
      </c>
    </row>
    <row r="238" spans="1:19" ht="14.25">
      <c r="A238" s="39"/>
      <c r="E238" s="40"/>
      <c r="F238" s="126" t="s">
        <v>46</v>
      </c>
      <c r="G238" s="30" t="s">
        <v>503</v>
      </c>
      <c r="H238" s="5" t="s">
        <v>845</v>
      </c>
      <c r="I238" s="89" t="s">
        <v>273</v>
      </c>
      <c r="J238" s="89" t="s">
        <v>846</v>
      </c>
      <c r="K238" s="90"/>
      <c r="L238" s="6" t="s">
        <v>185</v>
      </c>
      <c r="M238" s="91" t="s">
        <v>1012</v>
      </c>
      <c r="N238" s="5">
        <v>1</v>
      </c>
      <c r="O238" s="10"/>
      <c r="P238" s="10"/>
      <c r="Q238" s="10">
        <f t="shared" si="13"/>
        <v>0</v>
      </c>
      <c r="R238" s="31"/>
      <c r="S238" s="2" t="str">
        <f>VLOOKUP(H238,[1]T4!$I$3:$I$154,1,0)</f>
        <v>30.505.0120</v>
      </c>
    </row>
    <row r="239" spans="1:19" ht="14.25">
      <c r="E239" s="40"/>
      <c r="F239" s="126" t="s">
        <v>47</v>
      </c>
      <c r="G239" s="30" t="s">
        <v>504</v>
      </c>
      <c r="H239" s="5" t="s">
        <v>701</v>
      </c>
      <c r="I239" s="89" t="s">
        <v>264</v>
      </c>
      <c r="J239" s="89" t="s">
        <v>917</v>
      </c>
      <c r="K239" s="90"/>
      <c r="L239" s="6" t="s">
        <v>119</v>
      </c>
      <c r="M239" s="91" t="s">
        <v>813</v>
      </c>
      <c r="N239" s="5">
        <v>1</v>
      </c>
      <c r="O239" s="10"/>
      <c r="P239" s="10"/>
      <c r="Q239" s="10">
        <f t="shared" si="13"/>
        <v>0</v>
      </c>
      <c r="R239" s="31"/>
      <c r="S239" s="2" t="str">
        <f>VLOOKUP(H239,[1]T4!$I$3:$I$154,1,0)</f>
        <v>30.617.0050</v>
      </c>
    </row>
    <row r="240" spans="1:19" ht="14.25">
      <c r="A240" s="39"/>
      <c r="E240" s="86"/>
      <c r="F240" s="126" t="s">
        <v>48</v>
      </c>
      <c r="G240" s="5" t="s">
        <v>505</v>
      </c>
      <c r="H240" s="5" t="s">
        <v>702</v>
      </c>
      <c r="I240" s="89" t="s">
        <v>274</v>
      </c>
      <c r="J240" s="89" t="s">
        <v>275</v>
      </c>
      <c r="K240" s="90"/>
      <c r="L240" s="6" t="s">
        <v>119</v>
      </c>
      <c r="M240" s="91" t="s">
        <v>814</v>
      </c>
      <c r="N240" s="5">
        <v>1</v>
      </c>
      <c r="O240" s="10"/>
      <c r="P240" s="10"/>
      <c r="Q240" s="10">
        <f t="shared" si="13"/>
        <v>0</v>
      </c>
      <c r="R240" s="31"/>
      <c r="S240" s="2" t="e">
        <f>VLOOKUP(H240,[1]T4!$I$3:$I$154,1,0)</f>
        <v>#N/A</v>
      </c>
    </row>
    <row r="241" spans="1:19" ht="14.25">
      <c r="A241" s="39"/>
      <c r="E241" s="86"/>
      <c r="F241" s="126" t="s">
        <v>1065</v>
      </c>
      <c r="G241" s="5"/>
      <c r="H241" s="5" t="s">
        <v>1066</v>
      </c>
      <c r="I241" s="89" t="s">
        <v>1067</v>
      </c>
      <c r="J241" s="89" t="s">
        <v>1068</v>
      </c>
      <c r="K241" s="90"/>
      <c r="L241" s="6" t="s">
        <v>119</v>
      </c>
      <c r="M241" s="91" t="s">
        <v>1069</v>
      </c>
      <c r="N241" s="5">
        <v>1</v>
      </c>
      <c r="O241" s="10"/>
      <c r="P241" s="10"/>
      <c r="Q241" s="10" t="s">
        <v>1070</v>
      </c>
      <c r="R241" s="31"/>
      <c r="S241" s="2" t="e">
        <f>VLOOKUP(H241,[1]T4!$I$3:$I$154,1,0)</f>
        <v>#N/A</v>
      </c>
    </row>
    <row r="242" spans="1:19" ht="14.25">
      <c r="A242" s="39"/>
      <c r="E242" s="40"/>
      <c r="F242" s="126" t="s">
        <v>49</v>
      </c>
      <c r="G242" s="5" t="s">
        <v>506</v>
      </c>
      <c r="H242" s="5" t="s">
        <v>703</v>
      </c>
      <c r="I242" s="89" t="s">
        <v>276</v>
      </c>
      <c r="J242" s="89" t="s">
        <v>918</v>
      </c>
      <c r="K242" s="90"/>
      <c r="L242" s="6" t="s">
        <v>121</v>
      </c>
      <c r="M242" s="91" t="s">
        <v>791</v>
      </c>
      <c r="N242" s="5">
        <v>4</v>
      </c>
      <c r="O242" s="10"/>
      <c r="P242" s="10"/>
      <c r="Q242" s="10">
        <f t="shared" ref="Q242:Q243" si="14">O242*P242</f>
        <v>0</v>
      </c>
      <c r="R242" s="31"/>
      <c r="S242" s="2" t="str">
        <f>VLOOKUP(H242,[1]T4!$I$3:$I$154,1,0)</f>
        <v>30.901.0090</v>
      </c>
    </row>
    <row r="243" spans="1:19" ht="14.25">
      <c r="A243" s="39"/>
      <c r="E243" s="40"/>
      <c r="F243" s="126" t="s">
        <v>50</v>
      </c>
      <c r="G243" s="5" t="s">
        <v>506</v>
      </c>
      <c r="H243" s="5" t="s">
        <v>848</v>
      </c>
      <c r="I243" s="89" t="s">
        <v>849</v>
      </c>
      <c r="J243" s="89" t="s">
        <v>850</v>
      </c>
      <c r="K243" s="90"/>
      <c r="L243" s="6" t="s">
        <v>121</v>
      </c>
      <c r="M243" s="91" t="s">
        <v>1013</v>
      </c>
      <c r="N243" s="5">
        <v>4</v>
      </c>
      <c r="O243" s="10"/>
      <c r="P243" s="10"/>
      <c r="Q243" s="10">
        <f t="shared" si="14"/>
        <v>0</v>
      </c>
      <c r="R243" s="31"/>
      <c r="S243" s="2" t="str">
        <f>VLOOKUP(H243,[1]T4!$I$3:$I$154,1,0)</f>
        <v>30.709.0301</v>
      </c>
    </row>
    <row r="244" spans="1:19" ht="14.25">
      <c r="A244" s="70"/>
      <c r="B244" s="71"/>
      <c r="C244" s="71"/>
      <c r="D244" s="71"/>
      <c r="E244" s="72"/>
      <c r="F244" s="126" t="s">
        <v>51</v>
      </c>
      <c r="G244" s="30" t="s">
        <v>506</v>
      </c>
      <c r="H244" s="5" t="s">
        <v>851</v>
      </c>
      <c r="I244" s="89" t="s">
        <v>849</v>
      </c>
      <c r="J244" s="89" t="s">
        <v>852</v>
      </c>
      <c r="K244" s="90"/>
      <c r="L244" s="6" t="s">
        <v>121</v>
      </c>
      <c r="M244" s="91" t="s">
        <v>1014</v>
      </c>
      <c r="N244" s="5">
        <v>4</v>
      </c>
      <c r="O244" s="10"/>
      <c r="P244" s="10"/>
      <c r="Q244" s="10">
        <f t="shared" si="13"/>
        <v>0</v>
      </c>
      <c r="R244" s="31"/>
      <c r="S244" s="2" t="str">
        <f>VLOOKUP(H244,[1]T4!$I$3:$I$154,1,0)</f>
        <v>30.709.0311</v>
      </c>
    </row>
    <row r="245" spans="1:19" ht="8.1" customHeight="1">
      <c r="A245" s="11"/>
      <c r="B245" s="11"/>
      <c r="C245" s="11"/>
      <c r="D245" s="11"/>
      <c r="E245" s="11"/>
      <c r="H245" s="5"/>
      <c r="I245" s="89"/>
      <c r="J245" s="89"/>
      <c r="K245" s="90"/>
      <c r="L245" s="6"/>
      <c r="M245" s="91"/>
      <c r="N245" s="5"/>
      <c r="O245" s="10"/>
      <c r="P245" s="10"/>
      <c r="Q245" s="10"/>
    </row>
    <row r="246" spans="1:19" ht="21" customHeight="1">
      <c r="A246" s="23" t="s">
        <v>0</v>
      </c>
      <c r="B246" s="23"/>
      <c r="C246" s="23"/>
      <c r="D246" s="23"/>
      <c r="E246" s="23"/>
      <c r="F246" s="29" t="s">
        <v>26</v>
      </c>
      <c r="G246" s="29"/>
      <c r="H246" s="5"/>
      <c r="I246" s="89"/>
      <c r="J246" s="89"/>
      <c r="K246" s="90"/>
      <c r="L246" s="6"/>
      <c r="M246" s="91"/>
      <c r="N246" s="5"/>
      <c r="O246" s="10"/>
      <c r="P246" s="10"/>
      <c r="Q246" s="10"/>
      <c r="R246" s="29"/>
    </row>
    <row r="247" spans="1:19" s="1" customFormat="1" ht="27" customHeight="1">
      <c r="A247" s="68"/>
      <c r="B247" s="68"/>
      <c r="C247" s="68"/>
      <c r="D247" s="68"/>
      <c r="E247" s="68"/>
      <c r="F247" s="24" t="s">
        <v>6</v>
      </c>
      <c r="G247" s="9" t="s">
        <v>354</v>
      </c>
      <c r="H247" s="5"/>
      <c r="I247" s="89" t="s">
        <v>7</v>
      </c>
      <c r="J247" s="89" t="s">
        <v>8</v>
      </c>
      <c r="K247" s="90" t="s">
        <v>9</v>
      </c>
      <c r="L247" s="6" t="s">
        <v>33</v>
      </c>
      <c r="M247" s="91" t="s">
        <v>35</v>
      </c>
      <c r="N247" s="5" t="s">
        <v>10</v>
      </c>
      <c r="O247" s="10" t="s">
        <v>18</v>
      </c>
      <c r="P247" s="10" t="s">
        <v>11</v>
      </c>
      <c r="Q247" s="10" t="s">
        <v>12</v>
      </c>
      <c r="R247" s="9" t="s">
        <v>13</v>
      </c>
    </row>
    <row r="248" spans="1:19" ht="22.9" customHeight="1">
      <c r="A248" s="36"/>
      <c r="B248" s="37"/>
      <c r="C248" s="37"/>
      <c r="D248" s="37"/>
      <c r="E248" s="38"/>
      <c r="F248" s="109">
        <v>1</v>
      </c>
      <c r="G248" s="30" t="s">
        <v>507</v>
      </c>
      <c r="H248" s="5" t="s">
        <v>1172</v>
      </c>
      <c r="I248" s="89" t="s">
        <v>277</v>
      </c>
      <c r="J248" s="89" t="s">
        <v>1173</v>
      </c>
      <c r="K248" s="90"/>
      <c r="L248" s="6" t="s">
        <v>117</v>
      </c>
      <c r="M248" s="91" t="s">
        <v>1174</v>
      </c>
      <c r="N248" s="5">
        <v>1</v>
      </c>
      <c r="O248" s="10"/>
      <c r="P248" s="10"/>
      <c r="Q248" s="10">
        <f t="shared" ref="Q248:Q263" si="15">O248*P248</f>
        <v>0</v>
      </c>
      <c r="R248" s="10"/>
      <c r="S248" s="2" t="str">
        <f>VLOOKUP(H248,[1]T4!$I$3:$I$154,1,0)</f>
        <v>30.408.1215</v>
      </c>
    </row>
    <row r="249" spans="1:19" ht="22.9" customHeight="1">
      <c r="A249" s="39"/>
      <c r="E249" s="40"/>
      <c r="F249" s="129" t="s">
        <v>101</v>
      </c>
      <c r="G249" s="5" t="s">
        <v>508</v>
      </c>
      <c r="H249" s="5"/>
      <c r="I249" s="89" t="s">
        <v>278</v>
      </c>
      <c r="J249" s="89" t="s">
        <v>919</v>
      </c>
      <c r="K249" s="90"/>
      <c r="L249" s="6" t="s">
        <v>119</v>
      </c>
      <c r="M249" s="91" t="s">
        <v>815</v>
      </c>
      <c r="N249" s="5" t="s">
        <v>36</v>
      </c>
      <c r="O249" s="10"/>
      <c r="P249" s="10"/>
      <c r="Q249" s="10">
        <f t="shared" si="15"/>
        <v>0</v>
      </c>
      <c r="R249" s="10"/>
      <c r="S249" s="2" t="e">
        <f>VLOOKUP(H249,[1]T4!$I$3:$I$154,1,0)</f>
        <v>#N/A</v>
      </c>
    </row>
    <row r="250" spans="1:19" ht="22.9" customHeight="1">
      <c r="A250" s="39"/>
      <c r="E250" s="40"/>
      <c r="F250" s="129" t="s">
        <v>102</v>
      </c>
      <c r="G250" s="5" t="s">
        <v>509</v>
      </c>
      <c r="H250" s="5"/>
      <c r="I250" s="89" t="s">
        <v>279</v>
      </c>
      <c r="J250" s="89" t="s">
        <v>920</v>
      </c>
      <c r="K250" s="90"/>
      <c r="L250" s="6" t="s">
        <v>121</v>
      </c>
      <c r="M250" s="91" t="s">
        <v>816</v>
      </c>
      <c r="N250" s="5">
        <v>36</v>
      </c>
      <c r="O250" s="10"/>
      <c r="P250" s="10"/>
      <c r="Q250" s="10">
        <f t="shared" si="15"/>
        <v>0</v>
      </c>
      <c r="R250" s="10"/>
      <c r="S250" s="2" t="e">
        <f>VLOOKUP(H250,[1]T4!$I$3:$I$154,1,0)</f>
        <v>#N/A</v>
      </c>
    </row>
    <row r="251" spans="1:19" ht="22.9" customHeight="1">
      <c r="A251" s="39"/>
      <c r="E251" s="40"/>
      <c r="F251" s="129" t="s">
        <v>103</v>
      </c>
      <c r="G251" s="5" t="s">
        <v>510</v>
      </c>
      <c r="H251" s="5"/>
      <c r="I251" s="89" t="s">
        <v>280</v>
      </c>
      <c r="J251" s="89" t="s">
        <v>281</v>
      </c>
      <c r="K251" s="90"/>
      <c r="L251" s="6" t="s">
        <v>119</v>
      </c>
      <c r="M251" s="91" t="s">
        <v>1015</v>
      </c>
      <c r="N251" s="5" t="s">
        <v>36</v>
      </c>
      <c r="O251" s="10"/>
      <c r="P251" s="10"/>
      <c r="Q251" s="10">
        <f t="shared" si="15"/>
        <v>0</v>
      </c>
      <c r="R251" s="10"/>
      <c r="S251" s="2" t="e">
        <f>VLOOKUP(H251,[1]T4!$I$3:$I$154,1,0)</f>
        <v>#N/A</v>
      </c>
    </row>
    <row r="252" spans="1:19" ht="22.9" customHeight="1">
      <c r="A252" s="39"/>
      <c r="E252" s="40"/>
      <c r="F252" s="129" t="s">
        <v>104</v>
      </c>
      <c r="G252" s="5" t="s">
        <v>511</v>
      </c>
      <c r="H252" s="5"/>
      <c r="I252" s="89" t="s">
        <v>196</v>
      </c>
      <c r="J252" s="89" t="s">
        <v>1085</v>
      </c>
      <c r="K252" s="90"/>
      <c r="L252" s="6" t="s">
        <v>119</v>
      </c>
      <c r="M252" s="91" t="s">
        <v>1086</v>
      </c>
      <c r="N252" s="5" t="s">
        <v>37</v>
      </c>
      <c r="O252" s="10"/>
      <c r="P252" s="10"/>
      <c r="Q252" s="10">
        <f t="shared" si="15"/>
        <v>0</v>
      </c>
      <c r="R252" s="10"/>
      <c r="S252" s="2" t="e">
        <f>VLOOKUP(H252,[1]T4!$I$3:$I$154,1,0)</f>
        <v>#N/A</v>
      </c>
    </row>
    <row r="253" spans="1:19" ht="22.9" customHeight="1">
      <c r="A253" s="39"/>
      <c r="E253" s="40"/>
      <c r="F253" s="129" t="s">
        <v>105</v>
      </c>
      <c r="G253" s="5" t="s">
        <v>512</v>
      </c>
      <c r="H253" s="5"/>
      <c r="I253" s="89" t="s">
        <v>298</v>
      </c>
      <c r="J253" s="89" t="s">
        <v>1079</v>
      </c>
      <c r="K253" s="90"/>
      <c r="L253" s="6" t="s">
        <v>163</v>
      </c>
      <c r="M253" s="91" t="s">
        <v>1080</v>
      </c>
      <c r="N253" s="5" t="s">
        <v>37</v>
      </c>
      <c r="O253" s="10"/>
      <c r="P253" s="10"/>
      <c r="Q253" s="10">
        <f t="shared" si="15"/>
        <v>0</v>
      </c>
      <c r="R253" s="10"/>
      <c r="S253" s="2" t="e">
        <f>VLOOKUP(H253,[1]T4!$I$3:$I$154,1,0)</f>
        <v>#N/A</v>
      </c>
    </row>
    <row r="254" spans="1:19" ht="22.9" customHeight="1">
      <c r="A254" s="39"/>
      <c r="E254" s="40"/>
      <c r="F254" s="129" t="s">
        <v>1083</v>
      </c>
      <c r="G254" s="5"/>
      <c r="H254" s="5"/>
      <c r="I254" s="89" t="s">
        <v>1081</v>
      </c>
      <c r="J254" s="89" t="s">
        <v>1082</v>
      </c>
      <c r="K254" s="90"/>
      <c r="L254" s="6" t="s">
        <v>119</v>
      </c>
      <c r="M254" s="91" t="s">
        <v>1084</v>
      </c>
      <c r="N254" s="5" t="s">
        <v>36</v>
      </c>
      <c r="O254" s="10"/>
      <c r="P254" s="10"/>
      <c r="Q254" s="10">
        <f t="shared" ref="Q254" si="16">O254*P254</f>
        <v>0</v>
      </c>
      <c r="R254" s="10"/>
      <c r="S254" s="2" t="e">
        <f>VLOOKUP(H254,[1]T4!$I$3:$I$154,1,0)</f>
        <v>#N/A</v>
      </c>
    </row>
    <row r="255" spans="1:19" ht="22.9" customHeight="1">
      <c r="A255" s="39"/>
      <c r="E255" s="40"/>
      <c r="F255" s="126">
        <v>2</v>
      </c>
      <c r="G255" s="30" t="s">
        <v>513</v>
      </c>
      <c r="H255" s="5" t="s">
        <v>1178</v>
      </c>
      <c r="I255" s="89" t="s">
        <v>282</v>
      </c>
      <c r="J255" s="89" t="s">
        <v>921</v>
      </c>
      <c r="K255" s="90"/>
      <c r="L255" s="6" t="s">
        <v>117</v>
      </c>
      <c r="M255" s="91" t="s">
        <v>1016</v>
      </c>
      <c r="N255" s="5">
        <v>1</v>
      </c>
      <c r="O255" s="10"/>
      <c r="P255" s="10"/>
      <c r="Q255" s="10">
        <f t="shared" si="15"/>
        <v>0</v>
      </c>
      <c r="R255" s="10"/>
      <c r="S255" s="2" t="str">
        <f>VLOOKUP(H255,[1]T4!$I$3:$I$154,1,0)</f>
        <v>30.411.3300</v>
      </c>
    </row>
    <row r="256" spans="1:19" ht="22.9" customHeight="1">
      <c r="A256" s="39"/>
      <c r="E256" s="40"/>
      <c r="F256" s="126" t="s">
        <v>106</v>
      </c>
      <c r="G256" s="66" t="s">
        <v>514</v>
      </c>
      <c r="H256" s="5" t="s">
        <v>704</v>
      </c>
      <c r="I256" s="89" t="s">
        <v>283</v>
      </c>
      <c r="J256" s="89" t="s">
        <v>284</v>
      </c>
      <c r="K256" s="90"/>
      <c r="L256" s="6" t="s">
        <v>163</v>
      </c>
      <c r="M256" s="91"/>
      <c r="N256" s="5">
        <v>1</v>
      </c>
      <c r="O256" s="10"/>
      <c r="P256" s="10"/>
      <c r="Q256" s="10">
        <f t="shared" si="15"/>
        <v>0</v>
      </c>
      <c r="R256" s="10"/>
      <c r="S256" s="2" t="e">
        <f>VLOOKUP(H256,[1]T4!$I$3:$I$154,1,0)</f>
        <v>#N/A</v>
      </c>
    </row>
    <row r="257" spans="1:19" ht="22.9" customHeight="1">
      <c r="A257" s="39"/>
      <c r="E257" s="40"/>
      <c r="F257" s="126" t="s">
        <v>107</v>
      </c>
      <c r="G257" s="66" t="s">
        <v>515</v>
      </c>
      <c r="H257" s="5" t="s">
        <v>705</v>
      </c>
      <c r="I257" s="89" t="s">
        <v>285</v>
      </c>
      <c r="J257" s="89" t="s">
        <v>286</v>
      </c>
      <c r="K257" s="90"/>
      <c r="L257" s="6" t="s">
        <v>163</v>
      </c>
      <c r="M257" s="91"/>
      <c r="N257" s="5">
        <v>1</v>
      </c>
      <c r="O257" s="10"/>
      <c r="P257" s="10"/>
      <c r="Q257" s="10">
        <f t="shared" si="15"/>
        <v>0</v>
      </c>
      <c r="R257" s="10"/>
      <c r="S257" s="2" t="e">
        <f>VLOOKUP(H257,[1]T4!$I$3:$I$154,1,0)</f>
        <v>#N/A</v>
      </c>
    </row>
    <row r="258" spans="1:19" ht="22.9" customHeight="1">
      <c r="A258" s="39"/>
      <c r="E258" s="40"/>
      <c r="F258" s="126">
        <v>3</v>
      </c>
      <c r="G258" s="42" t="s">
        <v>353</v>
      </c>
      <c r="H258" s="5" t="s">
        <v>706</v>
      </c>
      <c r="I258" s="89" t="s">
        <v>287</v>
      </c>
      <c r="J258" s="89" t="s">
        <v>922</v>
      </c>
      <c r="K258" s="90"/>
      <c r="L258" s="6" t="s">
        <v>288</v>
      </c>
      <c r="M258" s="91" t="s">
        <v>817</v>
      </c>
      <c r="N258" s="5">
        <v>1</v>
      </c>
      <c r="O258" s="10"/>
      <c r="P258" s="10"/>
      <c r="Q258" s="10">
        <f t="shared" si="15"/>
        <v>0</v>
      </c>
      <c r="R258" s="10"/>
      <c r="S258" s="2" t="str">
        <f>VLOOKUP(H258,[1]T4!$I$3:$I$154,1,0)</f>
        <v>30.526.0250</v>
      </c>
    </row>
    <row r="259" spans="1:19" ht="22.9" customHeight="1">
      <c r="A259" s="39"/>
      <c r="E259" s="40"/>
      <c r="F259" s="126">
        <v>4</v>
      </c>
      <c r="G259" s="41" t="s">
        <v>516</v>
      </c>
      <c r="H259" s="5" t="s">
        <v>707</v>
      </c>
      <c r="I259" s="89" t="s">
        <v>211</v>
      </c>
      <c r="J259" s="89" t="s">
        <v>289</v>
      </c>
      <c r="K259" s="90"/>
      <c r="L259" s="6" t="s">
        <v>119</v>
      </c>
      <c r="M259" s="91" t="s">
        <v>818</v>
      </c>
      <c r="N259" s="5">
        <v>6</v>
      </c>
      <c r="O259" s="10"/>
      <c r="P259" s="10"/>
      <c r="Q259" s="10">
        <f t="shared" si="15"/>
        <v>0</v>
      </c>
      <c r="R259" s="10"/>
      <c r="S259" s="2" t="e">
        <f>VLOOKUP(H259,[1]T4!$I$3:$I$154,1,0)</f>
        <v>#N/A</v>
      </c>
    </row>
    <row r="260" spans="1:19" ht="22.9" customHeight="1">
      <c r="A260" s="39"/>
      <c r="E260" s="40"/>
      <c r="F260" s="126">
        <v>5</v>
      </c>
      <c r="G260" s="42" t="s">
        <v>517</v>
      </c>
      <c r="H260" s="5" t="s">
        <v>708</v>
      </c>
      <c r="I260" s="89" t="s">
        <v>290</v>
      </c>
      <c r="J260" s="89" t="s">
        <v>923</v>
      </c>
      <c r="K260" s="90"/>
      <c r="L260" s="6" t="s">
        <v>121</v>
      </c>
      <c r="M260" s="91" t="s">
        <v>819</v>
      </c>
      <c r="N260" s="5">
        <v>1</v>
      </c>
      <c r="O260" s="10"/>
      <c r="P260" s="10"/>
      <c r="Q260" s="10">
        <f t="shared" si="15"/>
        <v>0</v>
      </c>
      <c r="R260" s="10"/>
      <c r="S260" s="2" t="str">
        <f>VLOOKUP(H260,[1]T4!$I$3:$I$154,1,0)</f>
        <v>30.851.0010</v>
      </c>
    </row>
    <row r="261" spans="1:19" ht="22.9" customHeight="1">
      <c r="A261" s="39"/>
      <c r="E261" s="40"/>
      <c r="F261" s="126" t="s">
        <v>41</v>
      </c>
      <c r="G261" s="30" t="s">
        <v>518</v>
      </c>
      <c r="H261" s="5" t="s">
        <v>709</v>
      </c>
      <c r="I261" s="89" t="s">
        <v>291</v>
      </c>
      <c r="J261" s="89" t="s">
        <v>924</v>
      </c>
      <c r="K261" s="90"/>
      <c r="L261" s="6" t="s">
        <v>119</v>
      </c>
      <c r="M261" s="91" t="s">
        <v>1017</v>
      </c>
      <c r="N261" s="5">
        <v>1</v>
      </c>
      <c r="O261" s="10"/>
      <c r="P261" s="10"/>
      <c r="Q261" s="10">
        <f t="shared" si="15"/>
        <v>0</v>
      </c>
      <c r="R261" s="10"/>
      <c r="S261" s="2" t="str">
        <f>VLOOKUP(H261,[1]T4!$I$3:$I$154,1,0)</f>
        <v>30.855.2010</v>
      </c>
    </row>
    <row r="262" spans="1:19" ht="22.9" customHeight="1">
      <c r="A262" s="39"/>
      <c r="E262" s="40"/>
      <c r="F262" s="126" t="s">
        <v>42</v>
      </c>
      <c r="G262" s="30" t="s">
        <v>519</v>
      </c>
      <c r="H262" s="5" t="s">
        <v>1060</v>
      </c>
      <c r="I262" s="89" t="s">
        <v>291</v>
      </c>
      <c r="J262" s="89" t="s">
        <v>1061</v>
      </c>
      <c r="K262" s="90"/>
      <c r="L262" s="6" t="s">
        <v>119</v>
      </c>
      <c r="M262" s="91" t="s">
        <v>1062</v>
      </c>
      <c r="N262" s="5">
        <v>1</v>
      </c>
      <c r="O262" s="10"/>
      <c r="P262" s="10"/>
      <c r="Q262" s="10">
        <f t="shared" si="15"/>
        <v>0</v>
      </c>
      <c r="R262" s="10"/>
      <c r="S262" s="2" t="str">
        <f>VLOOKUP(H262,[1]T4!$I$3:$I$154,1,0)</f>
        <v>30.855.2020</v>
      </c>
    </row>
    <row r="263" spans="1:19" ht="22.9" customHeight="1">
      <c r="A263" s="39"/>
      <c r="E263" s="40"/>
      <c r="F263" s="126" t="s">
        <v>43</v>
      </c>
      <c r="G263" s="5" t="s">
        <v>520</v>
      </c>
      <c r="H263" s="5" t="s">
        <v>710</v>
      </c>
      <c r="I263" s="89" t="s">
        <v>292</v>
      </c>
      <c r="J263" s="89" t="s">
        <v>293</v>
      </c>
      <c r="K263" s="90"/>
      <c r="L263" s="6" t="s">
        <v>119</v>
      </c>
      <c r="M263" s="91" t="s">
        <v>1018</v>
      </c>
      <c r="N263" s="5">
        <v>1</v>
      </c>
      <c r="O263" s="10"/>
      <c r="P263" s="10"/>
      <c r="Q263" s="10">
        <f t="shared" si="15"/>
        <v>0</v>
      </c>
      <c r="R263" s="10"/>
      <c r="S263" s="2" t="e">
        <f>VLOOKUP(H263,[1]T4!$I$3:$I$154,1,0)</f>
        <v>#N/A</v>
      </c>
    </row>
    <row r="264" spans="1:19" ht="22.9" customHeight="1">
      <c r="A264" s="70"/>
      <c r="B264" s="71"/>
      <c r="C264" s="71"/>
      <c r="D264" s="71"/>
      <c r="E264" s="72"/>
      <c r="F264" s="126" t="s">
        <v>44</v>
      </c>
      <c r="G264" s="30" t="s">
        <v>521</v>
      </c>
      <c r="H264" s="5" t="s">
        <v>711</v>
      </c>
      <c r="I264" s="89" t="s">
        <v>294</v>
      </c>
      <c r="J264" s="89" t="s">
        <v>925</v>
      </c>
      <c r="K264" s="90"/>
      <c r="L264" s="6" t="s">
        <v>119</v>
      </c>
      <c r="M264" s="91" t="s">
        <v>820</v>
      </c>
      <c r="N264" s="5">
        <v>1</v>
      </c>
      <c r="O264" s="10"/>
      <c r="P264" s="10"/>
      <c r="Q264" s="10">
        <f>O264*P264</f>
        <v>0</v>
      </c>
      <c r="R264" s="10"/>
      <c r="S264" s="2" t="str">
        <f>VLOOKUP(H264,[1]T4!$I$3:$I$154,1,0)</f>
        <v>30.412.0020</v>
      </c>
    </row>
    <row r="265" spans="1:19" ht="8.1" customHeight="1">
      <c r="A265" s="11"/>
      <c r="B265" s="11"/>
      <c r="C265" s="11"/>
      <c r="D265" s="11"/>
      <c r="E265" s="11"/>
      <c r="H265" s="5"/>
      <c r="I265" s="89"/>
      <c r="J265" s="89"/>
      <c r="K265" s="90"/>
      <c r="L265" s="6"/>
      <c r="M265" s="91"/>
      <c r="N265" s="5"/>
      <c r="O265" s="10"/>
      <c r="P265" s="10"/>
      <c r="Q265" s="10"/>
    </row>
    <row r="266" spans="1:19" ht="21" customHeight="1">
      <c r="A266" s="23" t="s">
        <v>0</v>
      </c>
      <c r="B266" s="23"/>
      <c r="C266" s="23"/>
      <c r="D266" s="23"/>
      <c r="E266" s="23"/>
      <c r="F266" s="29" t="s">
        <v>27</v>
      </c>
      <c r="G266" s="29"/>
      <c r="H266" s="5"/>
      <c r="I266" s="89"/>
      <c r="J266" s="89"/>
      <c r="K266" s="90"/>
      <c r="L266" s="6"/>
      <c r="M266" s="91"/>
      <c r="N266" s="5"/>
      <c r="O266" s="10"/>
      <c r="P266" s="10"/>
      <c r="Q266" s="10"/>
      <c r="R266" s="29"/>
    </row>
    <row r="267" spans="1:19" s="1" customFormat="1" ht="27" customHeight="1">
      <c r="A267" s="68"/>
      <c r="B267" s="68"/>
      <c r="C267" s="68"/>
      <c r="D267" s="68"/>
      <c r="E267" s="68"/>
      <c r="F267" s="24" t="s">
        <v>6</v>
      </c>
      <c r="G267" s="9" t="s">
        <v>354</v>
      </c>
      <c r="H267" s="5"/>
      <c r="I267" s="89" t="s">
        <v>7</v>
      </c>
      <c r="J267" s="89" t="s">
        <v>8</v>
      </c>
      <c r="K267" s="90" t="s">
        <v>9</v>
      </c>
      <c r="L267" s="6" t="s">
        <v>33</v>
      </c>
      <c r="M267" s="91" t="s">
        <v>35</v>
      </c>
      <c r="N267" s="5" t="s">
        <v>10</v>
      </c>
      <c r="O267" s="10" t="s">
        <v>18</v>
      </c>
      <c r="P267" s="10" t="s">
        <v>11</v>
      </c>
      <c r="Q267" s="10" t="s">
        <v>12</v>
      </c>
      <c r="R267" s="9" t="s">
        <v>13</v>
      </c>
    </row>
    <row r="268" spans="1:19" ht="18" customHeight="1">
      <c r="A268" s="36"/>
      <c r="B268" s="37"/>
      <c r="C268" s="37"/>
      <c r="D268" s="37"/>
      <c r="E268" s="38"/>
      <c r="F268" s="109">
        <v>1</v>
      </c>
      <c r="G268" s="30" t="s">
        <v>352</v>
      </c>
      <c r="H268" s="5" t="s">
        <v>1175</v>
      </c>
      <c r="I268" s="89" t="s">
        <v>295</v>
      </c>
      <c r="J268" s="89" t="s">
        <v>1176</v>
      </c>
      <c r="K268" s="90"/>
      <c r="L268" s="6" t="s">
        <v>117</v>
      </c>
      <c r="M268" s="91" t="s">
        <v>1177</v>
      </c>
      <c r="N268" s="5" t="s">
        <v>36</v>
      </c>
      <c r="O268" s="10"/>
      <c r="P268" s="10"/>
      <c r="Q268" s="10">
        <f t="shared" ref="Q268:Q288" si="17">O268*P268</f>
        <v>0</v>
      </c>
      <c r="R268" s="10"/>
      <c r="S268" s="2" t="str">
        <f>VLOOKUP(H268,[1]T4!$I$3:$I$154,1,0)</f>
        <v>30.409.1315</v>
      </c>
    </row>
    <row r="269" spans="1:19" ht="18" customHeight="1">
      <c r="A269" s="39"/>
      <c r="E269" s="40"/>
      <c r="F269" s="129" t="s">
        <v>101</v>
      </c>
      <c r="G269" s="5" t="s">
        <v>522</v>
      </c>
      <c r="H269" s="5"/>
      <c r="I269" s="89" t="s">
        <v>278</v>
      </c>
      <c r="J269" s="89" t="s">
        <v>926</v>
      </c>
      <c r="K269" s="90"/>
      <c r="L269" s="6" t="s">
        <v>119</v>
      </c>
      <c r="M269" s="91" t="s">
        <v>821</v>
      </c>
      <c r="N269" s="5" t="s">
        <v>36</v>
      </c>
      <c r="O269" s="10"/>
      <c r="P269" s="10"/>
      <c r="Q269" s="10">
        <f t="shared" si="17"/>
        <v>0</v>
      </c>
      <c r="R269" s="10"/>
      <c r="S269" s="2" t="e">
        <f>VLOOKUP(H269,[1]T4!$I$3:$I$154,1,0)</f>
        <v>#N/A</v>
      </c>
    </row>
    <row r="270" spans="1:19" ht="18" customHeight="1">
      <c r="A270" s="39"/>
      <c r="E270" s="40"/>
      <c r="F270" s="129" t="s">
        <v>102</v>
      </c>
      <c r="G270" s="5" t="s">
        <v>523</v>
      </c>
      <c r="H270" s="5"/>
      <c r="I270" s="89" t="s">
        <v>279</v>
      </c>
      <c r="J270" s="89" t="s">
        <v>927</v>
      </c>
      <c r="K270" s="90"/>
      <c r="L270" s="6" t="s">
        <v>121</v>
      </c>
      <c r="M270" s="91" t="s">
        <v>822</v>
      </c>
      <c r="N270" s="5">
        <v>16</v>
      </c>
      <c r="O270" s="10"/>
      <c r="P270" s="10"/>
      <c r="Q270" s="10">
        <f t="shared" si="17"/>
        <v>0</v>
      </c>
      <c r="R270" s="10"/>
      <c r="S270" s="2" t="e">
        <f>VLOOKUP(H270,[1]T4!$I$3:$I$154,1,0)</f>
        <v>#N/A</v>
      </c>
    </row>
    <row r="271" spans="1:19" ht="18" customHeight="1">
      <c r="A271" s="39"/>
      <c r="E271" s="40"/>
      <c r="F271" s="129" t="s">
        <v>102</v>
      </c>
      <c r="G271" s="5" t="s">
        <v>524</v>
      </c>
      <c r="H271" s="5"/>
      <c r="I271" s="89" t="s">
        <v>279</v>
      </c>
      <c r="J271" s="89" t="s">
        <v>928</v>
      </c>
      <c r="K271" s="90"/>
      <c r="L271" s="6" t="s">
        <v>121</v>
      </c>
      <c r="M271" s="91" t="s">
        <v>823</v>
      </c>
      <c r="N271" s="5">
        <v>16</v>
      </c>
      <c r="O271" s="10"/>
      <c r="P271" s="10"/>
      <c r="Q271" s="10">
        <f t="shared" si="17"/>
        <v>0</v>
      </c>
      <c r="R271" s="10"/>
      <c r="S271" s="2" t="e">
        <f>VLOOKUP(H271,[1]T4!$I$3:$I$154,1,0)</f>
        <v>#N/A</v>
      </c>
    </row>
    <row r="272" spans="1:19" ht="18" customHeight="1">
      <c r="A272" s="39"/>
      <c r="E272" s="40"/>
      <c r="F272" s="129" t="s">
        <v>108</v>
      </c>
      <c r="G272" s="5" t="s">
        <v>525</v>
      </c>
      <c r="H272" s="5"/>
      <c r="I272" s="89" t="s">
        <v>296</v>
      </c>
      <c r="J272" s="89" t="s">
        <v>297</v>
      </c>
      <c r="K272" s="90"/>
      <c r="L272" s="6" t="s">
        <v>119</v>
      </c>
      <c r="M272" s="91"/>
      <c r="N272" s="5" t="s">
        <v>36</v>
      </c>
      <c r="O272" s="10"/>
      <c r="P272" s="10"/>
      <c r="Q272" s="10">
        <f t="shared" si="17"/>
        <v>0</v>
      </c>
      <c r="R272" s="10"/>
      <c r="S272" s="2" t="e">
        <f>VLOOKUP(H272,[1]T4!$I$3:$I$154,1,0)</f>
        <v>#N/A</v>
      </c>
    </row>
    <row r="273" spans="1:19" ht="18" customHeight="1">
      <c r="A273" s="39"/>
      <c r="E273" s="40"/>
      <c r="F273" s="129" t="s">
        <v>103</v>
      </c>
      <c r="G273" s="5" t="s">
        <v>526</v>
      </c>
      <c r="H273" s="5"/>
      <c r="I273" s="89" t="s">
        <v>196</v>
      </c>
      <c r="J273" s="89" t="s">
        <v>1088</v>
      </c>
      <c r="K273" s="90"/>
      <c r="L273" s="6" t="s">
        <v>119</v>
      </c>
      <c r="M273" s="91" t="s">
        <v>1089</v>
      </c>
      <c r="N273" s="5" t="s">
        <v>37</v>
      </c>
      <c r="O273" s="10"/>
      <c r="P273" s="10"/>
      <c r="Q273" s="10">
        <f t="shared" si="17"/>
        <v>0</v>
      </c>
      <c r="R273" s="10"/>
      <c r="S273" s="2" t="e">
        <f>VLOOKUP(H273,[1]T4!$I$3:$I$154,1,0)</f>
        <v>#N/A</v>
      </c>
    </row>
    <row r="274" spans="1:19" ht="18" customHeight="1">
      <c r="A274" s="39"/>
      <c r="E274" s="40"/>
      <c r="F274" s="129" t="s">
        <v>104</v>
      </c>
      <c r="G274" s="5" t="s">
        <v>527</v>
      </c>
      <c r="H274" s="5"/>
      <c r="I274" s="89" t="s">
        <v>298</v>
      </c>
      <c r="J274" s="89" t="s">
        <v>1087</v>
      </c>
      <c r="K274" s="90"/>
      <c r="L274" s="6" t="s">
        <v>163</v>
      </c>
      <c r="M274" s="91" t="s">
        <v>1124</v>
      </c>
      <c r="N274" s="5" t="s">
        <v>37</v>
      </c>
      <c r="O274" s="10"/>
      <c r="P274" s="10"/>
      <c r="Q274" s="10">
        <f t="shared" si="17"/>
        <v>0</v>
      </c>
      <c r="R274" s="10"/>
      <c r="S274" s="2" t="e">
        <f>VLOOKUP(H274,[1]T4!$I$3:$I$154,1,0)</f>
        <v>#N/A</v>
      </c>
    </row>
    <row r="275" spans="1:19" ht="18" customHeight="1">
      <c r="A275" s="39"/>
      <c r="E275" s="40"/>
      <c r="F275" s="129" t="s">
        <v>105</v>
      </c>
      <c r="G275" s="5"/>
      <c r="H275" s="5"/>
      <c r="I275" s="89" t="s">
        <v>1081</v>
      </c>
      <c r="J275" s="89" t="s">
        <v>1090</v>
      </c>
      <c r="K275" s="90"/>
      <c r="L275" s="6" t="s">
        <v>119</v>
      </c>
      <c r="M275" s="91" t="s">
        <v>1091</v>
      </c>
      <c r="N275" s="5" t="s">
        <v>36</v>
      </c>
      <c r="O275" s="10"/>
      <c r="P275" s="10"/>
      <c r="Q275" s="10">
        <f t="shared" ref="Q275" si="18">O275*P275</f>
        <v>0</v>
      </c>
      <c r="R275" s="10"/>
      <c r="S275" s="2" t="e">
        <f>VLOOKUP(H275,[1]T4!$I$3:$I$154,1,0)</f>
        <v>#N/A</v>
      </c>
    </row>
    <row r="276" spans="1:19" ht="18" customHeight="1">
      <c r="A276" s="39"/>
      <c r="E276" s="40"/>
      <c r="F276" s="126">
        <v>2</v>
      </c>
      <c r="G276" s="30" t="s">
        <v>528</v>
      </c>
      <c r="H276" s="5" t="s">
        <v>1179</v>
      </c>
      <c r="I276" s="89" t="s">
        <v>282</v>
      </c>
      <c r="J276" s="89" t="s">
        <v>929</v>
      </c>
      <c r="K276" s="90"/>
      <c r="L276" s="6" t="s">
        <v>117</v>
      </c>
      <c r="M276" s="91" t="s">
        <v>1180</v>
      </c>
      <c r="N276" s="5" t="s">
        <v>36</v>
      </c>
      <c r="O276" s="10"/>
      <c r="P276" s="10"/>
      <c r="Q276" s="10">
        <f t="shared" si="17"/>
        <v>0</v>
      </c>
      <c r="R276" s="10"/>
      <c r="S276" s="2" t="str">
        <f>VLOOKUP(H276,[1]T4!$I$3:$I$154,1,0)</f>
        <v>30.411.3350</v>
      </c>
    </row>
    <row r="277" spans="1:19" ht="18" customHeight="1">
      <c r="A277" s="39"/>
      <c r="E277" s="40"/>
      <c r="F277" s="126" t="s">
        <v>109</v>
      </c>
      <c r="G277" s="5" t="s">
        <v>529</v>
      </c>
      <c r="H277" s="5" t="s">
        <v>712</v>
      </c>
      <c r="I277" s="89" t="s">
        <v>283</v>
      </c>
      <c r="J277" s="89" t="s">
        <v>299</v>
      </c>
      <c r="K277" s="90"/>
      <c r="L277" s="6" t="s">
        <v>163</v>
      </c>
      <c r="M277" s="91"/>
      <c r="N277" s="5" t="s">
        <v>36</v>
      </c>
      <c r="O277" s="10"/>
      <c r="P277" s="10"/>
      <c r="Q277" s="10">
        <f t="shared" si="17"/>
        <v>0</v>
      </c>
      <c r="R277" s="10"/>
      <c r="S277" s="2" t="e">
        <f>VLOOKUP(H277,[1]T4!$I$3:$I$154,1,0)</f>
        <v>#N/A</v>
      </c>
    </row>
    <row r="278" spans="1:19" ht="18" customHeight="1">
      <c r="A278" s="39"/>
      <c r="E278" s="40"/>
      <c r="F278" s="126" t="s">
        <v>110</v>
      </c>
      <c r="G278" s="5" t="s">
        <v>530</v>
      </c>
      <c r="H278" s="5" t="s">
        <v>713</v>
      </c>
      <c r="I278" s="89" t="s">
        <v>285</v>
      </c>
      <c r="J278" s="89" t="s">
        <v>300</v>
      </c>
      <c r="K278" s="90"/>
      <c r="L278" s="6" t="s">
        <v>163</v>
      </c>
      <c r="M278" s="91"/>
      <c r="N278" s="5" t="s">
        <v>36</v>
      </c>
      <c r="O278" s="10"/>
      <c r="P278" s="10"/>
      <c r="Q278" s="10">
        <f t="shared" si="17"/>
        <v>0</v>
      </c>
      <c r="R278" s="10"/>
      <c r="S278" s="2" t="e">
        <f>VLOOKUP(H278,[1]T4!$I$3:$I$154,1,0)</f>
        <v>#N/A</v>
      </c>
    </row>
    <row r="279" spans="1:19" ht="18" customHeight="1">
      <c r="A279" s="39"/>
      <c r="E279" s="40"/>
      <c r="F279" s="126" t="s">
        <v>38</v>
      </c>
      <c r="G279" s="67" t="s">
        <v>531</v>
      </c>
      <c r="H279" s="5" t="s">
        <v>714</v>
      </c>
      <c r="I279" s="89" t="s">
        <v>301</v>
      </c>
      <c r="J279" s="89" t="s">
        <v>930</v>
      </c>
      <c r="K279" s="90"/>
      <c r="L279" s="6" t="s">
        <v>288</v>
      </c>
      <c r="M279" s="91" t="s">
        <v>824</v>
      </c>
      <c r="N279" s="5" t="s">
        <v>36</v>
      </c>
      <c r="O279" s="10"/>
      <c r="P279" s="10"/>
      <c r="Q279" s="10">
        <f t="shared" si="17"/>
        <v>0</v>
      </c>
      <c r="R279" s="10"/>
      <c r="S279" s="2" t="str">
        <f>VLOOKUP(H279,[1]T4!$I$3:$I$154,1,0)</f>
        <v>30.527.0170</v>
      </c>
    </row>
    <row r="280" spans="1:19" ht="18" customHeight="1">
      <c r="A280" s="39"/>
      <c r="E280" s="40"/>
      <c r="F280" s="126" t="s">
        <v>39</v>
      </c>
      <c r="G280" s="67" t="s">
        <v>439</v>
      </c>
      <c r="H280" s="5" t="s">
        <v>655</v>
      </c>
      <c r="I280" s="89" t="s">
        <v>211</v>
      </c>
      <c r="J280" s="89" t="s">
        <v>212</v>
      </c>
      <c r="K280" s="90"/>
      <c r="L280" s="6" t="s">
        <v>119</v>
      </c>
      <c r="M280" s="91" t="s">
        <v>836</v>
      </c>
      <c r="N280" s="5" t="s">
        <v>39</v>
      </c>
      <c r="O280" s="10"/>
      <c r="P280" s="10"/>
      <c r="Q280" s="10">
        <f t="shared" si="17"/>
        <v>0</v>
      </c>
      <c r="R280" s="10"/>
      <c r="S280" s="2" t="e">
        <f>VLOOKUP(H280,[1]T4!$I$3:$I$154,1,0)</f>
        <v>#N/A</v>
      </c>
    </row>
    <row r="281" spans="1:19" ht="18" customHeight="1">
      <c r="A281" s="39"/>
      <c r="E281" s="40"/>
      <c r="F281" s="126" t="s">
        <v>40</v>
      </c>
      <c r="G281" s="30" t="s">
        <v>414</v>
      </c>
      <c r="H281" s="5" t="s">
        <v>635</v>
      </c>
      <c r="I281" s="89" t="s">
        <v>122</v>
      </c>
      <c r="J281" s="89" t="s">
        <v>186</v>
      </c>
      <c r="K281" s="90"/>
      <c r="L281" s="6" t="s">
        <v>119</v>
      </c>
      <c r="M281" s="91" t="s">
        <v>970</v>
      </c>
      <c r="N281" s="5" t="s">
        <v>39</v>
      </c>
      <c r="O281" s="10"/>
      <c r="P281" s="10"/>
      <c r="Q281" s="10">
        <f t="shared" si="17"/>
        <v>0</v>
      </c>
      <c r="R281" s="10"/>
      <c r="S281" s="2" t="str">
        <f>VLOOKUP(H281,[1]T4!$I$3:$I$154,1,0)</f>
        <v>30.818.0010</v>
      </c>
    </row>
    <row r="282" spans="1:19" ht="18" customHeight="1">
      <c r="A282" s="39"/>
      <c r="E282" s="40"/>
      <c r="F282" s="126" t="s">
        <v>43</v>
      </c>
      <c r="G282" s="30" t="s">
        <v>532</v>
      </c>
      <c r="H282" s="5" t="s">
        <v>715</v>
      </c>
      <c r="I282" s="89" t="s">
        <v>302</v>
      </c>
      <c r="J282" s="89" t="s">
        <v>303</v>
      </c>
      <c r="K282" s="90"/>
      <c r="L282" s="6" t="s">
        <v>119</v>
      </c>
      <c r="M282" s="91" t="s">
        <v>825</v>
      </c>
      <c r="N282" s="5" t="s">
        <v>41</v>
      </c>
      <c r="O282" s="10"/>
      <c r="P282" s="10"/>
      <c r="Q282" s="10">
        <f t="shared" si="17"/>
        <v>0</v>
      </c>
      <c r="R282" s="10"/>
      <c r="S282" s="2" t="e">
        <f>VLOOKUP(H282,[1]T4!$I$3:$I$154,1,0)</f>
        <v>#N/A</v>
      </c>
    </row>
    <row r="283" spans="1:19" ht="18" customHeight="1">
      <c r="A283" s="39"/>
      <c r="E283" s="40"/>
      <c r="F283" s="126" t="s">
        <v>44</v>
      </c>
      <c r="G283" s="30" t="s">
        <v>376</v>
      </c>
      <c r="H283" s="5" t="s">
        <v>591</v>
      </c>
      <c r="I283" s="89" t="s">
        <v>122</v>
      </c>
      <c r="J283" s="89" t="s">
        <v>132</v>
      </c>
      <c r="K283" s="90"/>
      <c r="L283" s="6" t="s">
        <v>119</v>
      </c>
      <c r="M283" s="91" t="s">
        <v>953</v>
      </c>
      <c r="N283" s="5">
        <v>12</v>
      </c>
      <c r="O283" s="10"/>
      <c r="P283" s="10"/>
      <c r="Q283" s="10">
        <f t="shared" si="17"/>
        <v>0</v>
      </c>
      <c r="R283" s="10"/>
      <c r="S283" s="2" t="e">
        <f>VLOOKUP(H283,[1]T4!$I$3:$I$154,1,0)</f>
        <v>#N/A</v>
      </c>
    </row>
    <row r="284" spans="1:19" ht="18" customHeight="1">
      <c r="A284" s="39"/>
      <c r="E284" s="40"/>
      <c r="F284" s="126" t="s">
        <v>45</v>
      </c>
      <c r="G284" s="30" t="s">
        <v>533</v>
      </c>
      <c r="H284" s="5" t="s">
        <v>1181</v>
      </c>
      <c r="I284" s="89" t="s">
        <v>304</v>
      </c>
      <c r="J284" s="89" t="s">
        <v>1182</v>
      </c>
      <c r="K284" s="90"/>
      <c r="L284" s="6" t="s">
        <v>119</v>
      </c>
      <c r="M284" s="91" t="s">
        <v>1183</v>
      </c>
      <c r="N284" s="5" t="s">
        <v>36</v>
      </c>
      <c r="O284" s="10"/>
      <c r="P284" s="10"/>
      <c r="Q284" s="10">
        <f t="shared" si="17"/>
        <v>0</v>
      </c>
      <c r="R284" s="10"/>
      <c r="S284" s="2" t="str">
        <f>VLOOKUP(H284,[1]T4!$I$3:$I$154,1,0)</f>
        <v>30.304.0560</v>
      </c>
    </row>
    <row r="285" spans="1:19" ht="18" customHeight="1">
      <c r="A285" s="39"/>
      <c r="E285" s="40"/>
      <c r="F285" s="109" t="s">
        <v>1184</v>
      </c>
      <c r="G285" s="108" t="s">
        <v>533</v>
      </c>
      <c r="H285" s="5" t="s">
        <v>1185</v>
      </c>
      <c r="I285" s="89" t="s">
        <v>1186</v>
      </c>
      <c r="J285" s="89" t="s">
        <v>1187</v>
      </c>
      <c r="K285" s="90"/>
      <c r="L285" s="6" t="s">
        <v>119</v>
      </c>
      <c r="M285" s="91" t="s">
        <v>1188</v>
      </c>
      <c r="N285" s="5" t="s">
        <v>36</v>
      </c>
      <c r="O285" s="10"/>
      <c r="P285" s="10"/>
      <c r="Q285" s="10">
        <f t="shared" ref="Q285" si="19">O285*P285</f>
        <v>0</v>
      </c>
      <c r="R285" s="10"/>
      <c r="S285" s="2" t="str">
        <f>VLOOKUP(H285,[1]T4!$I$3:$I$154,1,0)</f>
        <v>30.309.0010</v>
      </c>
    </row>
    <row r="286" spans="1:19" ht="18" customHeight="1">
      <c r="A286" s="39"/>
      <c r="E286" s="40"/>
      <c r="F286" s="126" t="s">
        <v>46</v>
      </c>
      <c r="G286" s="30" t="s">
        <v>534</v>
      </c>
      <c r="H286" s="5" t="s">
        <v>1189</v>
      </c>
      <c r="I286" s="89" t="s">
        <v>305</v>
      </c>
      <c r="J286" s="89" t="s">
        <v>1190</v>
      </c>
      <c r="K286" s="90"/>
      <c r="L286" s="6" t="s">
        <v>121</v>
      </c>
      <c r="M286" s="91" t="s">
        <v>1191</v>
      </c>
      <c r="N286" s="5" t="s">
        <v>36</v>
      </c>
      <c r="O286" s="10"/>
      <c r="P286" s="10"/>
      <c r="Q286" s="10">
        <f t="shared" si="17"/>
        <v>0</v>
      </c>
      <c r="R286" s="10"/>
      <c r="S286" s="2" t="str">
        <f>VLOOKUP(H286,[1]T4!$I$3:$I$154,1,0)</f>
        <v>30.851.0040</v>
      </c>
    </row>
    <row r="287" spans="1:19" ht="18" customHeight="1">
      <c r="A287" s="39"/>
      <c r="E287" s="40"/>
      <c r="F287" s="126" t="s">
        <v>47</v>
      </c>
      <c r="G287" s="30" t="s">
        <v>535</v>
      </c>
      <c r="H287" s="5" t="s">
        <v>1192</v>
      </c>
      <c r="I287" s="89" t="s">
        <v>307</v>
      </c>
      <c r="J287" s="89" t="s">
        <v>1193</v>
      </c>
      <c r="K287" s="90"/>
      <c r="L287" s="6" t="s">
        <v>119</v>
      </c>
      <c r="M287" s="91" t="s">
        <v>1196</v>
      </c>
      <c r="N287" s="5" t="s">
        <v>36</v>
      </c>
      <c r="O287" s="10"/>
      <c r="P287" s="10"/>
      <c r="Q287" s="10">
        <f t="shared" si="17"/>
        <v>0</v>
      </c>
      <c r="R287" s="10"/>
      <c r="S287" s="2" t="str">
        <f>VLOOKUP(H287,[1]T4!$I$3:$I$154,1,0)</f>
        <v>30.855.2120</v>
      </c>
    </row>
    <row r="288" spans="1:19" ht="18" customHeight="1">
      <c r="A288" s="39"/>
      <c r="E288" s="40"/>
      <c r="F288" s="126" t="s">
        <v>48</v>
      </c>
      <c r="G288" s="30" t="s">
        <v>536</v>
      </c>
      <c r="H288" s="5" t="s">
        <v>1194</v>
      </c>
      <c r="I288" s="89" t="s">
        <v>306</v>
      </c>
      <c r="J288" s="89" t="s">
        <v>1195</v>
      </c>
      <c r="K288" s="90"/>
      <c r="L288" s="6" t="s">
        <v>119</v>
      </c>
      <c r="M288" s="91" t="s">
        <v>1197</v>
      </c>
      <c r="N288" s="5" t="s">
        <v>36</v>
      </c>
      <c r="O288" s="10"/>
      <c r="P288" s="10"/>
      <c r="Q288" s="10">
        <f t="shared" si="17"/>
        <v>0</v>
      </c>
      <c r="R288" s="10"/>
      <c r="S288" s="2" t="str">
        <f>VLOOKUP(H288,[1]T4!$I$3:$I$154,1,0)</f>
        <v>30.855.2110</v>
      </c>
    </row>
    <row r="289" spans="1:19" ht="18" customHeight="1">
      <c r="A289" s="39"/>
      <c r="E289" s="40"/>
      <c r="F289" s="126" t="s">
        <v>49</v>
      </c>
      <c r="G289" s="30" t="s">
        <v>537</v>
      </c>
      <c r="H289" s="5" t="s">
        <v>716</v>
      </c>
      <c r="I289" s="89" t="s">
        <v>308</v>
      </c>
      <c r="J289" s="89" t="s">
        <v>931</v>
      </c>
      <c r="K289" s="90"/>
      <c r="L289" s="6" t="s">
        <v>121</v>
      </c>
      <c r="M289" s="91" t="s">
        <v>1019</v>
      </c>
      <c r="N289" s="5" t="s">
        <v>36</v>
      </c>
      <c r="O289" s="10"/>
      <c r="P289" s="10"/>
      <c r="Q289" s="10">
        <f>O289*P289</f>
        <v>0</v>
      </c>
      <c r="R289" s="10"/>
      <c r="S289" s="2" t="str">
        <f>VLOOKUP(H289,[1]T4!$I$3:$I$154,1,0)</f>
        <v>30.301.1730</v>
      </c>
    </row>
    <row r="290" spans="1:19" ht="18" customHeight="1">
      <c r="A290" s="39"/>
      <c r="E290" s="40"/>
      <c r="F290" s="126" t="s">
        <v>50</v>
      </c>
      <c r="G290" s="30" t="s">
        <v>538</v>
      </c>
      <c r="H290" s="5" t="s">
        <v>717</v>
      </c>
      <c r="I290" s="89" t="s">
        <v>294</v>
      </c>
      <c r="J290" s="89" t="s">
        <v>932</v>
      </c>
      <c r="K290" s="90"/>
      <c r="L290" s="6" t="s">
        <v>119</v>
      </c>
      <c r="M290" s="91" t="s">
        <v>826</v>
      </c>
      <c r="N290" s="5" t="s">
        <v>36</v>
      </c>
      <c r="O290" s="10"/>
      <c r="P290" s="10"/>
      <c r="Q290" s="10">
        <f>O290*P290</f>
        <v>0</v>
      </c>
      <c r="R290" s="10"/>
      <c r="S290" s="2" t="str">
        <f>VLOOKUP(H290,[1]T4!$I$3:$I$154,1,0)</f>
        <v>30.412.0050</v>
      </c>
    </row>
    <row r="291" spans="1:19" ht="18" customHeight="1">
      <c r="A291" s="70"/>
      <c r="B291" s="71"/>
      <c r="C291" s="71"/>
      <c r="D291" s="71"/>
      <c r="E291" s="72"/>
      <c r="F291" s="126" t="s">
        <v>51</v>
      </c>
      <c r="G291" s="5" t="s">
        <v>539</v>
      </c>
      <c r="H291" s="5" t="s">
        <v>718</v>
      </c>
      <c r="I291" s="89" t="s">
        <v>292</v>
      </c>
      <c r="J291" s="89" t="s">
        <v>309</v>
      </c>
      <c r="K291" s="90"/>
      <c r="L291" s="6" t="s">
        <v>119</v>
      </c>
      <c r="M291" s="91" t="s">
        <v>1020</v>
      </c>
      <c r="N291" s="5" t="s">
        <v>36</v>
      </c>
      <c r="O291" s="10"/>
      <c r="P291" s="10"/>
      <c r="Q291" s="10">
        <f>O291*P291</f>
        <v>0</v>
      </c>
      <c r="R291" s="10"/>
      <c r="S291" s="2" t="e">
        <f>VLOOKUP(H291,[1]T4!$I$3:$I$154,1,0)</f>
        <v>#N/A</v>
      </c>
    </row>
    <row r="292" spans="1:19" ht="8.1" customHeight="1">
      <c r="A292" s="11"/>
      <c r="B292" s="11"/>
      <c r="C292" s="11"/>
      <c r="D292" s="11"/>
      <c r="E292" s="11"/>
      <c r="H292" s="5"/>
      <c r="I292" s="89"/>
      <c r="J292" s="89"/>
      <c r="K292" s="90"/>
      <c r="L292" s="6"/>
      <c r="M292" s="91"/>
      <c r="N292" s="5"/>
      <c r="O292" s="10"/>
      <c r="P292" s="10"/>
      <c r="Q292" s="10"/>
    </row>
    <row r="293" spans="1:19" ht="21" customHeight="1">
      <c r="A293" s="23" t="s">
        <v>0</v>
      </c>
      <c r="B293" s="23"/>
      <c r="C293" s="23"/>
      <c r="D293" s="23"/>
      <c r="E293" s="23"/>
      <c r="F293" s="29" t="s">
        <v>28</v>
      </c>
      <c r="G293" s="29"/>
      <c r="H293" s="5"/>
      <c r="I293" s="89"/>
      <c r="J293" s="89"/>
      <c r="K293" s="90"/>
      <c r="L293" s="6"/>
      <c r="M293" s="91"/>
      <c r="N293" s="5"/>
      <c r="O293" s="10"/>
      <c r="P293" s="10"/>
      <c r="Q293" s="10"/>
      <c r="R293" s="29"/>
    </row>
    <row r="294" spans="1:19" ht="27" customHeight="1">
      <c r="A294" s="68"/>
      <c r="B294" s="68"/>
      <c r="C294" s="68"/>
      <c r="D294" s="68"/>
      <c r="E294" s="68"/>
      <c r="F294" s="24" t="s">
        <v>6</v>
      </c>
      <c r="G294" s="9" t="s">
        <v>354</v>
      </c>
      <c r="H294" s="5"/>
      <c r="I294" s="89" t="s">
        <v>7</v>
      </c>
      <c r="J294" s="89" t="s">
        <v>8</v>
      </c>
      <c r="K294" s="90" t="s">
        <v>9</v>
      </c>
      <c r="L294" s="6" t="s">
        <v>33</v>
      </c>
      <c r="M294" s="91" t="s">
        <v>35</v>
      </c>
      <c r="N294" s="5" t="s">
        <v>10</v>
      </c>
      <c r="O294" s="10" t="s">
        <v>18</v>
      </c>
      <c r="P294" s="10" t="s">
        <v>11</v>
      </c>
      <c r="Q294" s="10" t="s">
        <v>12</v>
      </c>
      <c r="R294" s="9" t="s">
        <v>13</v>
      </c>
    </row>
    <row r="295" spans="1:19" ht="27" customHeight="1">
      <c r="A295" s="36"/>
      <c r="B295" s="37"/>
      <c r="C295" s="37"/>
      <c r="D295" s="37"/>
      <c r="E295" s="38"/>
      <c r="F295" s="131" t="s">
        <v>54</v>
      </c>
      <c r="G295" s="7"/>
      <c r="H295" s="5" t="s">
        <v>1242</v>
      </c>
      <c r="I295" s="89" t="s">
        <v>111</v>
      </c>
      <c r="J295" s="89" t="s">
        <v>112</v>
      </c>
      <c r="K295" s="90"/>
      <c r="L295" s="6" t="s">
        <v>113</v>
      </c>
      <c r="M295" s="91" t="s">
        <v>1245</v>
      </c>
      <c r="N295" s="5">
        <v>1</v>
      </c>
      <c r="O295" s="10"/>
      <c r="P295" s="10"/>
      <c r="Q295" s="10">
        <f t="shared" ref="Q295:Q310" si="20">O295*P295</f>
        <v>0</v>
      </c>
      <c r="R295" s="10"/>
    </row>
    <row r="296" spans="1:19" ht="27" customHeight="1">
      <c r="A296" s="39"/>
      <c r="E296" s="40"/>
      <c r="F296" s="111" t="s">
        <v>55</v>
      </c>
      <c r="G296" s="30" t="s">
        <v>540</v>
      </c>
      <c r="H296" s="5" t="s">
        <v>719</v>
      </c>
      <c r="I296" s="89" t="s">
        <v>127</v>
      </c>
      <c r="J296" s="89" t="s">
        <v>310</v>
      </c>
      <c r="K296" s="90"/>
      <c r="L296" s="6" t="s">
        <v>113</v>
      </c>
      <c r="M296" s="91" t="s">
        <v>827</v>
      </c>
      <c r="N296" s="5">
        <v>1</v>
      </c>
      <c r="O296" s="10"/>
      <c r="P296" s="10"/>
      <c r="Q296" s="10">
        <f t="shared" si="20"/>
        <v>0</v>
      </c>
      <c r="R296" s="43"/>
      <c r="S296" s="2" t="e">
        <f>VLOOKUP(H296,[1]T4!$I$3:$I$154,1,0)</f>
        <v>#N/A</v>
      </c>
    </row>
    <row r="297" spans="1:19" ht="27" customHeight="1">
      <c r="A297" s="39"/>
      <c r="E297" s="40"/>
      <c r="F297" s="131" t="s">
        <v>56</v>
      </c>
      <c r="G297" s="7"/>
      <c r="H297" s="7" t="s">
        <v>1243</v>
      </c>
      <c r="I297" s="89" t="s">
        <v>114</v>
      </c>
      <c r="J297" s="89" t="s">
        <v>112</v>
      </c>
      <c r="K297" s="90"/>
      <c r="L297" s="6" t="s">
        <v>113</v>
      </c>
      <c r="M297" s="91" t="s">
        <v>1246</v>
      </c>
      <c r="N297" s="5">
        <v>1</v>
      </c>
      <c r="O297" s="10"/>
      <c r="P297" s="10"/>
      <c r="Q297" s="10">
        <f t="shared" si="20"/>
        <v>0</v>
      </c>
      <c r="R297" s="10"/>
    </row>
    <row r="298" spans="1:19" ht="27" customHeight="1">
      <c r="A298" s="39"/>
      <c r="E298" s="40"/>
      <c r="F298" s="111" t="s">
        <v>57</v>
      </c>
      <c r="G298" s="30" t="s">
        <v>541</v>
      </c>
      <c r="H298" s="5" t="s">
        <v>720</v>
      </c>
      <c r="I298" s="89" t="s">
        <v>311</v>
      </c>
      <c r="J298" s="89" t="s">
        <v>933</v>
      </c>
      <c r="K298" s="90"/>
      <c r="L298" s="6" t="s">
        <v>119</v>
      </c>
      <c r="M298" s="91" t="s">
        <v>840</v>
      </c>
      <c r="N298" s="5">
        <v>1</v>
      </c>
      <c r="O298" s="10"/>
      <c r="P298" s="10"/>
      <c r="Q298" s="10">
        <f t="shared" si="20"/>
        <v>0</v>
      </c>
      <c r="R298" s="10"/>
      <c r="S298" s="2" t="str">
        <f>VLOOKUP(H298,[1]T4!$I$3:$I$154,1,0)</f>
        <v>30.247.0060</v>
      </c>
    </row>
    <row r="299" spans="1:19" ht="27" customHeight="1">
      <c r="A299" s="39"/>
      <c r="E299" s="40"/>
      <c r="F299" s="111" t="s">
        <v>58</v>
      </c>
      <c r="G299" s="30" t="s">
        <v>414</v>
      </c>
      <c r="H299" s="5" t="s">
        <v>635</v>
      </c>
      <c r="I299" s="89" t="s">
        <v>122</v>
      </c>
      <c r="J299" s="89" t="s">
        <v>186</v>
      </c>
      <c r="K299" s="90"/>
      <c r="L299" s="6" t="s">
        <v>119</v>
      </c>
      <c r="M299" s="91" t="s">
        <v>970</v>
      </c>
      <c r="N299" s="5">
        <v>2</v>
      </c>
      <c r="O299" s="10"/>
      <c r="P299" s="10"/>
      <c r="Q299" s="10">
        <f t="shared" ref="Q299:Q302" si="21">O299*P299</f>
        <v>0</v>
      </c>
      <c r="R299" s="10"/>
      <c r="S299" s="2" t="str">
        <f>VLOOKUP(H299,[1]T4!$I$3:$I$154,1,0)</f>
        <v>30.818.0010</v>
      </c>
    </row>
    <row r="300" spans="1:19" ht="27" customHeight="1">
      <c r="A300" s="39"/>
      <c r="E300" s="40"/>
      <c r="F300" s="111" t="s">
        <v>59</v>
      </c>
      <c r="G300" s="30" t="s">
        <v>542</v>
      </c>
      <c r="H300" s="5" t="s">
        <v>721</v>
      </c>
      <c r="I300" s="89" t="s">
        <v>252</v>
      </c>
      <c r="J300" s="89" t="s">
        <v>312</v>
      </c>
      <c r="K300" s="90"/>
      <c r="L300" s="6" t="s">
        <v>119</v>
      </c>
      <c r="M300" s="91" t="s">
        <v>828</v>
      </c>
      <c r="N300" s="5">
        <v>1</v>
      </c>
      <c r="O300" s="10"/>
      <c r="P300" s="10"/>
      <c r="Q300" s="10">
        <f t="shared" si="21"/>
        <v>0</v>
      </c>
      <c r="R300" s="10"/>
      <c r="S300" s="2" t="e">
        <f>VLOOKUP(H300,[1]T4!$I$3:$I$154,1,0)</f>
        <v>#N/A</v>
      </c>
    </row>
    <row r="301" spans="1:19" ht="27" customHeight="1">
      <c r="A301" s="39"/>
      <c r="E301" s="40"/>
      <c r="F301" s="131" t="s">
        <v>60</v>
      </c>
      <c r="G301" s="30" t="s">
        <v>543</v>
      </c>
      <c r="H301" s="5" t="s">
        <v>1244</v>
      </c>
      <c r="I301" s="89" t="s">
        <v>313</v>
      </c>
      <c r="J301" s="89" t="s">
        <v>934</v>
      </c>
      <c r="K301" s="90"/>
      <c r="L301" s="6" t="s">
        <v>119</v>
      </c>
      <c r="M301" s="91" t="s">
        <v>1251</v>
      </c>
      <c r="N301" s="5">
        <v>1</v>
      </c>
      <c r="O301" s="10"/>
      <c r="P301" s="10"/>
      <c r="Q301" s="10">
        <f t="shared" si="21"/>
        <v>0</v>
      </c>
      <c r="R301" s="10"/>
      <c r="S301" s="2" t="e">
        <f>VLOOKUP(H301,[1]T4!$I$3:$I$154,1,0)</f>
        <v>#N/A</v>
      </c>
    </row>
    <row r="302" spans="1:19" ht="27" customHeight="1">
      <c r="A302" s="39"/>
      <c r="E302" s="40"/>
      <c r="F302" s="111" t="s">
        <v>71</v>
      </c>
      <c r="G302" s="30" t="s">
        <v>544</v>
      </c>
      <c r="H302" s="5" t="s">
        <v>722</v>
      </c>
      <c r="I302" s="89" t="s">
        <v>314</v>
      </c>
      <c r="J302" s="89" t="s">
        <v>315</v>
      </c>
      <c r="K302" s="90"/>
      <c r="L302" s="6" t="s">
        <v>119</v>
      </c>
      <c r="M302" s="91"/>
      <c r="N302" s="5">
        <v>1</v>
      </c>
      <c r="O302" s="10"/>
      <c r="P302" s="10"/>
      <c r="Q302" s="10">
        <f t="shared" si="21"/>
        <v>0</v>
      </c>
      <c r="R302" s="10"/>
      <c r="S302" s="2" t="e">
        <f>VLOOKUP(H302,[1]T4!$I$3:$I$154,1,0)</f>
        <v>#N/A</v>
      </c>
    </row>
    <row r="303" spans="1:19" ht="27" customHeight="1">
      <c r="A303" s="39"/>
      <c r="E303" s="40"/>
      <c r="F303" s="111" t="s">
        <v>61</v>
      </c>
      <c r="G303" s="30" t="s">
        <v>545</v>
      </c>
      <c r="H303" s="115" t="s">
        <v>1238</v>
      </c>
      <c r="I303" s="116" t="s">
        <v>316</v>
      </c>
      <c r="J303" s="116" t="s">
        <v>1239</v>
      </c>
      <c r="K303" s="90"/>
      <c r="L303" s="6" t="s">
        <v>119</v>
      </c>
      <c r="M303" s="91" t="s">
        <v>829</v>
      </c>
      <c r="N303" s="5">
        <v>1</v>
      </c>
      <c r="O303" s="10"/>
      <c r="P303" s="10"/>
      <c r="Q303" s="10">
        <f t="shared" si="20"/>
        <v>0</v>
      </c>
      <c r="R303" s="10"/>
      <c r="S303" s="2" t="str">
        <f>VLOOKUP(H303,[1]T4!$I$3:$I$154,1,0)</f>
        <v>30.620.0030</v>
      </c>
    </row>
    <row r="304" spans="1:19" ht="27" customHeight="1">
      <c r="A304" s="39"/>
      <c r="E304" s="40"/>
      <c r="F304" s="111" t="s">
        <v>62</v>
      </c>
      <c r="G304" s="30" t="s">
        <v>546</v>
      </c>
      <c r="H304" s="5" t="s">
        <v>723</v>
      </c>
      <c r="I304" s="89" t="s">
        <v>317</v>
      </c>
      <c r="J304" s="89" t="s">
        <v>935</v>
      </c>
      <c r="K304" s="90"/>
      <c r="L304" s="6" t="s">
        <v>119</v>
      </c>
      <c r="M304" s="91" t="s">
        <v>830</v>
      </c>
      <c r="N304" s="5">
        <v>1</v>
      </c>
      <c r="O304" s="10"/>
      <c r="P304" s="10"/>
      <c r="Q304" s="10">
        <f t="shared" si="20"/>
        <v>0</v>
      </c>
      <c r="R304" s="10"/>
      <c r="S304" s="2" t="str">
        <f>VLOOKUP(H304,[1]T4!$I$3:$I$154,1,0)</f>
        <v>30.609.0040</v>
      </c>
    </row>
    <row r="305" spans="1:19" ht="27" customHeight="1">
      <c r="A305" s="39"/>
      <c r="E305" s="40"/>
      <c r="F305" s="111" t="s">
        <v>63</v>
      </c>
      <c r="G305" s="30" t="s">
        <v>547</v>
      </c>
      <c r="H305" s="5" t="s">
        <v>724</v>
      </c>
      <c r="I305" s="89" t="s">
        <v>318</v>
      </c>
      <c r="J305" s="89" t="s">
        <v>319</v>
      </c>
      <c r="K305" s="90"/>
      <c r="L305" s="6" t="s">
        <v>163</v>
      </c>
      <c r="M305" s="91" t="s">
        <v>1021</v>
      </c>
      <c r="N305" s="5">
        <v>1</v>
      </c>
      <c r="O305" s="10"/>
      <c r="P305" s="10"/>
      <c r="Q305" s="10">
        <f t="shared" ref="Q305" si="22">O305*P305</f>
        <v>0</v>
      </c>
      <c r="R305" s="10"/>
      <c r="S305" s="2" t="e">
        <f>VLOOKUP(H305,[1]T4!$I$3:$I$154,1,0)</f>
        <v>#N/A</v>
      </c>
    </row>
    <row r="306" spans="1:19" ht="27" customHeight="1">
      <c r="A306" s="39"/>
      <c r="E306" s="40"/>
      <c r="F306" s="111" t="s">
        <v>64</v>
      </c>
      <c r="G306" s="30" t="s">
        <v>548</v>
      </c>
      <c r="H306" s="115" t="s">
        <v>1240</v>
      </c>
      <c r="I306" s="116" t="s">
        <v>320</v>
      </c>
      <c r="J306" s="116" t="s">
        <v>1241</v>
      </c>
      <c r="K306" s="90"/>
      <c r="L306" s="6" t="s">
        <v>117</v>
      </c>
      <c r="M306" s="91" t="s">
        <v>1022</v>
      </c>
      <c r="N306" s="5">
        <v>1</v>
      </c>
      <c r="O306" s="10"/>
      <c r="P306" s="10"/>
      <c r="Q306" s="10">
        <f t="shared" si="20"/>
        <v>0</v>
      </c>
      <c r="R306" s="10"/>
      <c r="S306" s="2" t="str">
        <f>VLOOKUP(H306,[1]T4!$I$3:$I$154,1,0)</f>
        <v>30.601.0790</v>
      </c>
    </row>
    <row r="307" spans="1:19" ht="27" customHeight="1">
      <c r="A307" s="39"/>
      <c r="E307" s="40"/>
      <c r="F307" s="130">
        <v>14</v>
      </c>
      <c r="G307" s="30" t="s">
        <v>549</v>
      </c>
      <c r="H307" s="5" t="s">
        <v>725</v>
      </c>
      <c r="I307" s="89" t="s">
        <v>321</v>
      </c>
      <c r="J307" s="89" t="s">
        <v>856</v>
      </c>
      <c r="K307" s="90"/>
      <c r="L307" s="6" t="s">
        <v>119</v>
      </c>
      <c r="M307" s="91" t="s">
        <v>1023</v>
      </c>
      <c r="N307" s="5" t="s">
        <v>36</v>
      </c>
      <c r="O307" s="10"/>
      <c r="P307" s="10"/>
      <c r="Q307" s="10">
        <f t="shared" si="20"/>
        <v>0</v>
      </c>
      <c r="R307" s="10"/>
      <c r="S307" s="2" t="str">
        <f>VLOOKUP(H307,[1]T4!$I$3:$I$154,1,0)</f>
        <v>30.753.0150</v>
      </c>
    </row>
    <row r="308" spans="1:19" ht="27" customHeight="1">
      <c r="A308" s="39"/>
      <c r="E308" s="40"/>
      <c r="F308" s="130">
        <v>15</v>
      </c>
      <c r="G308" s="30" t="s">
        <v>400</v>
      </c>
      <c r="H308" s="5" t="s">
        <v>622</v>
      </c>
      <c r="I308" s="89" t="s">
        <v>127</v>
      </c>
      <c r="J308" s="89" t="s">
        <v>174</v>
      </c>
      <c r="K308" s="90"/>
      <c r="L308" s="6" t="s">
        <v>119</v>
      </c>
      <c r="M308" s="91" t="s">
        <v>782</v>
      </c>
      <c r="N308" s="5" t="s">
        <v>36</v>
      </c>
      <c r="O308" s="10"/>
      <c r="P308" s="10"/>
      <c r="Q308" s="10">
        <f t="shared" si="20"/>
        <v>0</v>
      </c>
      <c r="R308" s="10"/>
      <c r="S308" s="2" t="e">
        <f>VLOOKUP(H308,[1]T4!$I$3:$I$154,1,0)</f>
        <v>#N/A</v>
      </c>
    </row>
    <row r="309" spans="1:19" ht="27" customHeight="1">
      <c r="A309" s="39"/>
      <c r="E309" s="40"/>
      <c r="F309" s="130">
        <v>16</v>
      </c>
      <c r="G309" s="30" t="s">
        <v>412</v>
      </c>
      <c r="H309" s="5" t="s">
        <v>633</v>
      </c>
      <c r="I309" s="89" t="s">
        <v>123</v>
      </c>
      <c r="J309" s="89" t="s">
        <v>183</v>
      </c>
      <c r="K309" s="90"/>
      <c r="L309" s="6" t="s">
        <v>119</v>
      </c>
      <c r="M309" s="91" t="s">
        <v>968</v>
      </c>
      <c r="N309" s="5" t="s">
        <v>36</v>
      </c>
      <c r="O309" s="10"/>
      <c r="P309" s="10"/>
      <c r="Q309" s="10">
        <f t="shared" ref="Q309" si="23">O309*P309</f>
        <v>0</v>
      </c>
      <c r="R309" s="10"/>
      <c r="S309" s="2" t="e">
        <f>VLOOKUP(H309,[1]T4!$I$3:$I$154,1,0)</f>
        <v>#N/A</v>
      </c>
    </row>
    <row r="310" spans="1:19" ht="27" customHeight="1">
      <c r="A310" s="70"/>
      <c r="B310" s="71"/>
      <c r="C310" s="71"/>
      <c r="D310" s="71"/>
      <c r="E310" s="72"/>
      <c r="F310" s="130" t="s">
        <v>52</v>
      </c>
      <c r="G310" s="30" t="s">
        <v>412</v>
      </c>
      <c r="H310" s="5" t="s">
        <v>948</v>
      </c>
      <c r="I310" s="89" t="s">
        <v>949</v>
      </c>
      <c r="J310" s="89" t="s">
        <v>950</v>
      </c>
      <c r="K310" s="90"/>
      <c r="L310" s="6" t="s">
        <v>119</v>
      </c>
      <c r="M310" s="91" t="s">
        <v>1024</v>
      </c>
      <c r="N310" s="5" t="s">
        <v>36</v>
      </c>
      <c r="O310" s="10"/>
      <c r="P310" s="10"/>
      <c r="Q310" s="10">
        <f t="shared" si="20"/>
        <v>0</v>
      </c>
      <c r="R310" s="10"/>
      <c r="S310" s="2" t="str">
        <f>VLOOKUP(H310,[1]T4!$I$3:$I$154,1,0)</f>
        <v>30.629.0010</v>
      </c>
    </row>
    <row r="311" spans="1:19" ht="8.1" customHeight="1">
      <c r="A311" s="11"/>
      <c r="B311" s="11"/>
      <c r="C311" s="11"/>
      <c r="D311" s="11"/>
      <c r="E311" s="11"/>
      <c r="H311" s="5"/>
      <c r="I311" s="89"/>
      <c r="J311" s="89"/>
      <c r="K311" s="90"/>
      <c r="L311" s="6"/>
      <c r="M311" s="91"/>
      <c r="N311" s="5"/>
      <c r="O311" s="10"/>
      <c r="P311" s="10"/>
      <c r="Q311" s="10"/>
    </row>
    <row r="312" spans="1:19" ht="21" customHeight="1">
      <c r="A312" s="23" t="s">
        <v>0</v>
      </c>
      <c r="B312" s="23"/>
      <c r="C312" s="23"/>
      <c r="D312" s="23"/>
      <c r="E312" s="23"/>
      <c r="F312" s="29" t="s">
        <v>29</v>
      </c>
      <c r="G312" s="29"/>
      <c r="H312" s="5"/>
      <c r="I312" s="89"/>
      <c r="J312" s="89"/>
      <c r="K312" s="90"/>
      <c r="L312" s="6"/>
      <c r="M312" s="91"/>
      <c r="N312" s="5"/>
      <c r="O312" s="10"/>
      <c r="P312" s="10"/>
      <c r="Q312" s="10"/>
      <c r="R312" s="29"/>
    </row>
    <row r="313" spans="1:19" ht="27" customHeight="1">
      <c r="A313" s="23"/>
      <c r="B313" s="23"/>
      <c r="C313" s="23"/>
      <c r="D313" s="23"/>
      <c r="E313" s="23"/>
      <c r="F313" s="24" t="s">
        <v>6</v>
      </c>
      <c r="G313" s="9" t="s">
        <v>354</v>
      </c>
      <c r="H313" s="5"/>
      <c r="I313" s="89" t="s">
        <v>7</v>
      </c>
      <c r="J313" s="89" t="s">
        <v>8</v>
      </c>
      <c r="K313" s="90" t="s">
        <v>9</v>
      </c>
      <c r="L313" s="6" t="s">
        <v>33</v>
      </c>
      <c r="M313" s="91" t="s">
        <v>35</v>
      </c>
      <c r="N313" s="5" t="s">
        <v>10</v>
      </c>
      <c r="O313" s="10" t="s">
        <v>18</v>
      </c>
      <c r="P313" s="10" t="s">
        <v>11</v>
      </c>
      <c r="Q313" s="10" t="s">
        <v>12</v>
      </c>
      <c r="R313" s="9" t="s">
        <v>13</v>
      </c>
    </row>
    <row r="314" spans="1:19" ht="15" customHeight="1">
      <c r="A314" s="44"/>
      <c r="B314" s="45"/>
      <c r="C314" s="45"/>
      <c r="D314" s="45"/>
      <c r="E314" s="46"/>
      <c r="F314" s="132">
        <v>1</v>
      </c>
      <c r="G314" s="30" t="s">
        <v>550</v>
      </c>
      <c r="H314" s="5" t="s">
        <v>726</v>
      </c>
      <c r="I314" s="89" t="s">
        <v>322</v>
      </c>
      <c r="J314" s="89" t="s">
        <v>856</v>
      </c>
      <c r="K314" s="90"/>
      <c r="L314" s="6" t="s">
        <v>139</v>
      </c>
      <c r="M314" s="91" t="s">
        <v>1025</v>
      </c>
      <c r="N314" s="5" t="s">
        <v>36</v>
      </c>
      <c r="O314" s="10"/>
      <c r="P314" s="10"/>
      <c r="Q314" s="10">
        <f t="shared" ref="Q314:Q335" si="24">O314*P314</f>
        <v>0</v>
      </c>
      <c r="R314" s="33"/>
      <c r="S314" s="2" t="str">
        <f>VLOOKUP(H314,[1]T4!$I$3:$I$154,1,0)</f>
        <v>30.716.1200</v>
      </c>
    </row>
    <row r="315" spans="1:19" ht="14.25" customHeight="1">
      <c r="A315" s="47"/>
      <c r="B315" s="16"/>
      <c r="C315" s="16"/>
      <c r="D315" s="16"/>
      <c r="E315" s="48"/>
      <c r="F315" s="132">
        <v>2</v>
      </c>
      <c r="G315" s="30" t="s">
        <v>412</v>
      </c>
      <c r="H315" s="5" t="s">
        <v>633</v>
      </c>
      <c r="I315" s="89" t="s">
        <v>123</v>
      </c>
      <c r="J315" s="89" t="s">
        <v>183</v>
      </c>
      <c r="K315" s="90"/>
      <c r="L315" s="6" t="s">
        <v>119</v>
      </c>
      <c r="M315" s="91" t="s">
        <v>968</v>
      </c>
      <c r="N315" s="5">
        <v>6</v>
      </c>
      <c r="O315" s="10"/>
      <c r="P315" s="10"/>
      <c r="Q315" s="10">
        <f t="shared" si="24"/>
        <v>0</v>
      </c>
      <c r="R315" s="10"/>
      <c r="S315" s="2" t="e">
        <f>VLOOKUP(H315,[1]T4!$I$3:$I$154,1,0)</f>
        <v>#N/A</v>
      </c>
    </row>
    <row r="316" spans="1:19" ht="14.25" customHeight="1">
      <c r="A316" s="47"/>
      <c r="B316" s="16"/>
      <c r="C316" s="16"/>
      <c r="D316" s="16"/>
      <c r="E316" s="48"/>
      <c r="F316" s="132">
        <v>3</v>
      </c>
      <c r="G316" s="30" t="s">
        <v>400</v>
      </c>
      <c r="H316" s="5" t="s">
        <v>622</v>
      </c>
      <c r="I316" s="89" t="s">
        <v>127</v>
      </c>
      <c r="J316" s="89" t="s">
        <v>174</v>
      </c>
      <c r="K316" s="90"/>
      <c r="L316" s="6" t="s">
        <v>119</v>
      </c>
      <c r="M316" s="91" t="s">
        <v>782</v>
      </c>
      <c r="N316" s="5" t="s">
        <v>39</v>
      </c>
      <c r="O316" s="10"/>
      <c r="P316" s="10"/>
      <c r="Q316" s="10">
        <f t="shared" si="24"/>
        <v>0</v>
      </c>
      <c r="R316" s="10"/>
      <c r="S316" s="2" t="e">
        <f>VLOOKUP(H316,[1]T4!$I$3:$I$154,1,0)</f>
        <v>#N/A</v>
      </c>
    </row>
    <row r="317" spans="1:19" ht="14.25" customHeight="1">
      <c r="A317" s="47"/>
      <c r="B317" s="16"/>
      <c r="C317" s="16"/>
      <c r="D317" s="16"/>
      <c r="E317" s="48"/>
      <c r="F317" s="132">
        <v>4</v>
      </c>
      <c r="G317" s="30" t="s">
        <v>551</v>
      </c>
      <c r="H317" s="5" t="s">
        <v>727</v>
      </c>
      <c r="I317" s="89" t="s">
        <v>323</v>
      </c>
      <c r="J317" s="89" t="s">
        <v>856</v>
      </c>
      <c r="K317" s="90"/>
      <c r="L317" s="6" t="s">
        <v>139</v>
      </c>
      <c r="M317" s="91" t="s">
        <v>1026</v>
      </c>
      <c r="N317" s="5" t="s">
        <v>36</v>
      </c>
      <c r="O317" s="10"/>
      <c r="P317" s="10"/>
      <c r="Q317" s="10">
        <f t="shared" si="24"/>
        <v>0</v>
      </c>
      <c r="R317" s="10"/>
      <c r="S317" s="2" t="str">
        <f>VLOOKUP(H317,[1]T4!$I$3:$I$154,1,0)</f>
        <v>30.719.1100</v>
      </c>
    </row>
    <row r="318" spans="1:19" ht="14.25" customHeight="1">
      <c r="A318" s="47"/>
      <c r="B318" s="16"/>
      <c r="C318" s="16"/>
      <c r="D318" s="16"/>
      <c r="E318" s="48"/>
      <c r="F318" s="132">
        <v>5</v>
      </c>
      <c r="G318" s="30" t="s">
        <v>552</v>
      </c>
      <c r="H318" s="5" t="s">
        <v>728</v>
      </c>
      <c r="I318" s="89" t="s">
        <v>324</v>
      </c>
      <c r="J318" s="89" t="s">
        <v>325</v>
      </c>
      <c r="K318" s="90"/>
      <c r="L318" s="6" t="s">
        <v>119</v>
      </c>
      <c r="M318" s="91"/>
      <c r="N318" s="5">
        <v>4</v>
      </c>
      <c r="O318" s="10"/>
      <c r="P318" s="10"/>
      <c r="Q318" s="10">
        <f t="shared" si="24"/>
        <v>0</v>
      </c>
      <c r="R318" s="10"/>
      <c r="S318" s="2" t="e">
        <f>VLOOKUP(H318,[1]T4!$I$3:$I$154,1,0)</f>
        <v>#N/A</v>
      </c>
    </row>
    <row r="319" spans="1:19" ht="14.25" customHeight="1">
      <c r="A319" s="47"/>
      <c r="B319" s="16"/>
      <c r="C319" s="16"/>
      <c r="D319" s="16"/>
      <c r="E319" s="48"/>
      <c r="F319" s="132">
        <v>6</v>
      </c>
      <c r="G319" s="30" t="s">
        <v>553</v>
      </c>
      <c r="H319" s="5" t="s">
        <v>729</v>
      </c>
      <c r="I319" s="89" t="s">
        <v>326</v>
      </c>
      <c r="J319" s="89" t="s">
        <v>856</v>
      </c>
      <c r="K319" s="90"/>
      <c r="L319" s="6" t="s">
        <v>139</v>
      </c>
      <c r="M319" s="91" t="s">
        <v>1027</v>
      </c>
      <c r="N319" s="5" t="s">
        <v>36</v>
      </c>
      <c r="O319" s="10"/>
      <c r="P319" s="10"/>
      <c r="Q319" s="10">
        <f t="shared" si="24"/>
        <v>0</v>
      </c>
      <c r="R319" s="10"/>
      <c r="S319" s="2" t="str">
        <f>VLOOKUP(H319,[1]T4!$I$3:$I$154,1,0)</f>
        <v>30.718.1200</v>
      </c>
    </row>
    <row r="320" spans="1:19" ht="14.25" customHeight="1">
      <c r="A320" s="47"/>
      <c r="B320" s="16"/>
      <c r="C320" s="16"/>
      <c r="D320" s="16"/>
      <c r="E320" s="48"/>
      <c r="F320" s="132">
        <v>7</v>
      </c>
      <c r="G320" s="30" t="s">
        <v>554</v>
      </c>
      <c r="H320" s="5" t="s">
        <v>730</v>
      </c>
      <c r="I320" s="89" t="s">
        <v>123</v>
      </c>
      <c r="J320" s="89" t="s">
        <v>327</v>
      </c>
      <c r="K320" s="90"/>
      <c r="L320" s="6" t="s">
        <v>119</v>
      </c>
      <c r="M320" s="91" t="s">
        <v>831</v>
      </c>
      <c r="N320" s="5" t="s">
        <v>37</v>
      </c>
      <c r="O320" s="10"/>
      <c r="P320" s="10"/>
      <c r="Q320" s="10">
        <f t="shared" si="24"/>
        <v>0</v>
      </c>
      <c r="R320" s="10"/>
      <c r="S320" s="2" t="e">
        <f>VLOOKUP(H320,[1]T4!$I$3:$I$154,1,0)</f>
        <v>#N/A</v>
      </c>
    </row>
    <row r="321" spans="1:19" ht="14.25" customHeight="1">
      <c r="A321" s="47"/>
      <c r="B321" s="16"/>
      <c r="C321" s="16"/>
      <c r="D321" s="16"/>
      <c r="E321" s="48"/>
      <c r="F321" s="132">
        <v>8</v>
      </c>
      <c r="G321" s="30" t="s">
        <v>555</v>
      </c>
      <c r="H321" s="5" t="s">
        <v>731</v>
      </c>
      <c r="I321" s="89" t="s">
        <v>328</v>
      </c>
      <c r="J321" s="89" t="s">
        <v>856</v>
      </c>
      <c r="K321" s="90"/>
      <c r="L321" s="6" t="s">
        <v>119</v>
      </c>
      <c r="M321" s="91" t="s">
        <v>1028</v>
      </c>
      <c r="N321" s="5" t="s">
        <v>36</v>
      </c>
      <c r="O321" s="10"/>
      <c r="P321" s="10"/>
      <c r="Q321" s="10">
        <f t="shared" si="24"/>
        <v>0</v>
      </c>
      <c r="R321" s="10"/>
      <c r="S321" s="2" t="str">
        <f>VLOOKUP(H321,[1]T4!$I$3:$I$154,1,0)</f>
        <v>30.753.0100</v>
      </c>
    </row>
    <row r="322" spans="1:19" ht="20.25">
      <c r="A322" s="47"/>
      <c r="B322" s="16"/>
      <c r="C322" s="16"/>
      <c r="D322" s="16"/>
      <c r="E322" s="48"/>
      <c r="F322" s="132">
        <v>9</v>
      </c>
      <c r="G322" s="30" t="s">
        <v>556</v>
      </c>
      <c r="H322" s="5" t="s">
        <v>732</v>
      </c>
      <c r="I322" s="89" t="s">
        <v>140</v>
      </c>
      <c r="J322" s="89" t="s">
        <v>329</v>
      </c>
      <c r="K322" s="90"/>
      <c r="L322" s="6" t="s">
        <v>119</v>
      </c>
      <c r="M322" s="91" t="s">
        <v>832</v>
      </c>
      <c r="N322" s="5" t="s">
        <v>36</v>
      </c>
      <c r="O322" s="10"/>
      <c r="P322" s="10"/>
      <c r="Q322" s="10">
        <f t="shared" si="24"/>
        <v>0</v>
      </c>
      <c r="R322" s="49"/>
      <c r="S322" s="2" t="e">
        <f>VLOOKUP(H322,[1]T4!$I$3:$I$154,1,0)</f>
        <v>#N/A</v>
      </c>
    </row>
    <row r="323" spans="1:19" ht="20.25">
      <c r="A323" s="47"/>
      <c r="B323" s="16"/>
      <c r="C323" s="16"/>
      <c r="D323" s="16"/>
      <c r="E323" s="48"/>
      <c r="F323" s="132">
        <v>10</v>
      </c>
      <c r="G323" s="30" t="s">
        <v>380</v>
      </c>
      <c r="H323" s="5" t="s">
        <v>597</v>
      </c>
      <c r="I323" s="89" t="s">
        <v>140</v>
      </c>
      <c r="J323" s="89" t="s">
        <v>142</v>
      </c>
      <c r="K323" s="90"/>
      <c r="L323" s="6" t="s">
        <v>119</v>
      </c>
      <c r="M323" s="91" t="s">
        <v>959</v>
      </c>
      <c r="N323" s="5" t="s">
        <v>36</v>
      </c>
      <c r="O323" s="10"/>
      <c r="P323" s="10"/>
      <c r="Q323" s="10">
        <f t="shared" si="24"/>
        <v>0</v>
      </c>
      <c r="R323" s="10"/>
      <c r="S323" s="2" t="e">
        <f>VLOOKUP(H323,[1]T4!$I$3:$I$154,1,0)</f>
        <v>#N/A</v>
      </c>
    </row>
    <row r="324" spans="1:19" ht="14.25" customHeight="1">
      <c r="A324" s="47"/>
      <c r="B324" s="16"/>
      <c r="C324" s="16"/>
      <c r="D324" s="16"/>
      <c r="E324" s="48"/>
      <c r="F324" s="132">
        <v>11</v>
      </c>
      <c r="G324" s="30" t="s">
        <v>557</v>
      </c>
      <c r="H324" s="5" t="s">
        <v>733</v>
      </c>
      <c r="I324" s="89" t="s">
        <v>330</v>
      </c>
      <c r="J324" s="89" t="s">
        <v>856</v>
      </c>
      <c r="K324" s="90"/>
      <c r="L324" s="6" t="s">
        <v>139</v>
      </c>
      <c r="M324" s="91" t="s">
        <v>1029</v>
      </c>
      <c r="N324" s="5" t="s">
        <v>36</v>
      </c>
      <c r="O324" s="10"/>
      <c r="P324" s="10"/>
      <c r="Q324" s="10">
        <f t="shared" si="24"/>
        <v>0</v>
      </c>
      <c r="R324" s="10"/>
      <c r="S324" s="2" t="str">
        <f>VLOOKUP(H324,[1]T4!$I$3:$I$154,1,0)</f>
        <v>30.721.0550</v>
      </c>
    </row>
    <row r="325" spans="1:19" ht="20.25">
      <c r="A325" s="47"/>
      <c r="B325" s="16"/>
      <c r="C325" s="16"/>
      <c r="D325" s="16"/>
      <c r="E325" s="48"/>
      <c r="F325" s="132">
        <v>12</v>
      </c>
      <c r="G325" s="30" t="s">
        <v>558</v>
      </c>
      <c r="H325" s="5" t="s">
        <v>734</v>
      </c>
      <c r="I325" s="89" t="s">
        <v>127</v>
      </c>
      <c r="J325" s="89" t="s">
        <v>331</v>
      </c>
      <c r="K325" s="90"/>
      <c r="L325" s="6" t="s">
        <v>119</v>
      </c>
      <c r="M325" s="91"/>
      <c r="N325" s="5" t="s">
        <v>37</v>
      </c>
      <c r="O325" s="10"/>
      <c r="P325" s="10"/>
      <c r="Q325" s="10">
        <f t="shared" si="24"/>
        <v>0</v>
      </c>
      <c r="R325" s="10"/>
      <c r="S325" s="2" t="e">
        <f>VLOOKUP(H325,[1]T4!$I$3:$I$154,1,0)</f>
        <v>#N/A</v>
      </c>
    </row>
    <row r="326" spans="1:19" ht="20.25">
      <c r="A326" s="47"/>
      <c r="B326" s="16"/>
      <c r="C326" s="16"/>
      <c r="D326" s="16"/>
      <c r="E326" s="48"/>
      <c r="F326" s="132">
        <v>13</v>
      </c>
      <c r="G326" s="30" t="s">
        <v>559</v>
      </c>
      <c r="H326" s="5" t="s">
        <v>735</v>
      </c>
      <c r="I326" s="89" t="s">
        <v>332</v>
      </c>
      <c r="J326" s="89" t="s">
        <v>333</v>
      </c>
      <c r="K326" s="90"/>
      <c r="L326" s="6" t="s">
        <v>119</v>
      </c>
      <c r="M326" s="91"/>
      <c r="N326" s="5" t="s">
        <v>37</v>
      </c>
      <c r="O326" s="10"/>
      <c r="P326" s="10"/>
      <c r="Q326" s="10">
        <f t="shared" si="24"/>
        <v>0</v>
      </c>
      <c r="R326" s="10"/>
      <c r="S326" s="2" t="e">
        <f>VLOOKUP(H326,[1]T4!$I$3:$I$154,1,0)</f>
        <v>#N/A</v>
      </c>
    </row>
    <row r="327" spans="1:19" ht="20.25">
      <c r="A327" s="47"/>
      <c r="B327" s="16"/>
      <c r="C327" s="16"/>
      <c r="D327" s="16"/>
      <c r="E327" s="48"/>
      <c r="F327" s="132">
        <v>14</v>
      </c>
      <c r="G327" s="30" t="s">
        <v>376</v>
      </c>
      <c r="H327" s="5" t="s">
        <v>591</v>
      </c>
      <c r="I327" s="89" t="s">
        <v>122</v>
      </c>
      <c r="J327" s="89" t="s">
        <v>132</v>
      </c>
      <c r="K327" s="90"/>
      <c r="L327" s="6" t="s">
        <v>119</v>
      </c>
      <c r="M327" s="91" t="s">
        <v>953</v>
      </c>
      <c r="N327" s="5" t="s">
        <v>37</v>
      </c>
      <c r="O327" s="10"/>
      <c r="P327" s="10"/>
      <c r="Q327" s="10">
        <f t="shared" si="24"/>
        <v>0</v>
      </c>
      <c r="R327" s="10"/>
      <c r="S327" s="2" t="e">
        <f>VLOOKUP(H327,[1]T4!$I$3:$I$154,1,0)</f>
        <v>#N/A</v>
      </c>
    </row>
    <row r="328" spans="1:19" ht="14.25" customHeight="1">
      <c r="A328" s="47"/>
      <c r="B328" s="16"/>
      <c r="C328" s="16"/>
      <c r="D328" s="16"/>
      <c r="E328" s="48"/>
      <c r="F328" s="132">
        <v>15</v>
      </c>
      <c r="G328" s="30" t="s">
        <v>560</v>
      </c>
      <c r="H328" s="5" t="s">
        <v>736</v>
      </c>
      <c r="I328" s="89" t="s">
        <v>334</v>
      </c>
      <c r="J328" s="89" t="s">
        <v>856</v>
      </c>
      <c r="K328" s="90"/>
      <c r="L328" s="6" t="s">
        <v>139</v>
      </c>
      <c r="M328" s="91" t="s">
        <v>1030</v>
      </c>
      <c r="N328" s="5" t="s">
        <v>36</v>
      </c>
      <c r="O328" s="10"/>
      <c r="P328" s="10"/>
      <c r="Q328" s="10">
        <f t="shared" si="24"/>
        <v>0</v>
      </c>
      <c r="R328" s="10"/>
      <c r="S328" s="2" t="str">
        <f>VLOOKUP(H328,[1]T4!$I$3:$I$154,1,0)</f>
        <v>30.722.0700</v>
      </c>
    </row>
    <row r="329" spans="1:19" ht="14.25" customHeight="1">
      <c r="A329" s="47"/>
      <c r="B329" s="16"/>
      <c r="C329" s="16"/>
      <c r="D329" s="16"/>
      <c r="E329" s="48"/>
      <c r="F329" s="132">
        <v>16</v>
      </c>
      <c r="G329" s="30" t="s">
        <v>381</v>
      </c>
      <c r="H329" s="5" t="s">
        <v>598</v>
      </c>
      <c r="I329" s="89" t="s">
        <v>143</v>
      </c>
      <c r="J329" s="89" t="s">
        <v>860</v>
      </c>
      <c r="K329" s="90"/>
      <c r="L329" s="6" t="s">
        <v>117</v>
      </c>
      <c r="M329" s="91" t="s">
        <v>752</v>
      </c>
      <c r="N329" s="5">
        <v>1</v>
      </c>
      <c r="O329" s="10"/>
      <c r="P329" s="10"/>
      <c r="Q329" s="10">
        <f t="shared" si="24"/>
        <v>0</v>
      </c>
      <c r="R329" s="10"/>
      <c r="S329" s="2" t="str">
        <f>VLOOKUP(H329,[1]T4!$I$3:$I$154,1,0)</f>
        <v>30.755.0070</v>
      </c>
    </row>
    <row r="330" spans="1:19" ht="14.25" customHeight="1">
      <c r="A330" s="47"/>
      <c r="B330" s="16"/>
      <c r="C330" s="16"/>
      <c r="D330" s="16"/>
      <c r="E330" s="48"/>
      <c r="F330" s="132">
        <v>17</v>
      </c>
      <c r="G330" s="30" t="s">
        <v>561</v>
      </c>
      <c r="H330" s="5" t="s">
        <v>737</v>
      </c>
      <c r="I330" s="89" t="s">
        <v>335</v>
      </c>
      <c r="J330" s="89" t="s">
        <v>856</v>
      </c>
      <c r="K330" s="90"/>
      <c r="L330" s="6" t="s">
        <v>139</v>
      </c>
      <c r="M330" s="91" t="s">
        <v>1031</v>
      </c>
      <c r="N330" s="5" t="s">
        <v>36</v>
      </c>
      <c r="O330" s="10"/>
      <c r="P330" s="10"/>
      <c r="Q330" s="10">
        <f>O330*P330</f>
        <v>0</v>
      </c>
      <c r="R330" s="10"/>
      <c r="S330" s="2" t="str">
        <f>VLOOKUP(H330,[1]T4!$I$3:$I$154,1,0)</f>
        <v>30.717.1000</v>
      </c>
    </row>
    <row r="331" spans="1:19" ht="14.25" customHeight="1">
      <c r="A331" s="47"/>
      <c r="B331" s="16"/>
      <c r="C331" s="16"/>
      <c r="D331" s="16"/>
      <c r="E331" s="48"/>
      <c r="F331" s="132">
        <v>18</v>
      </c>
      <c r="G331" s="30" t="s">
        <v>371</v>
      </c>
      <c r="H331" s="5" t="s">
        <v>587</v>
      </c>
      <c r="I331" s="89" t="s">
        <v>127</v>
      </c>
      <c r="J331" s="89" t="s">
        <v>128</v>
      </c>
      <c r="K331" s="90"/>
      <c r="L331" s="6" t="s">
        <v>119</v>
      </c>
      <c r="M331" s="91" t="s">
        <v>756</v>
      </c>
      <c r="N331" s="5" t="s">
        <v>37</v>
      </c>
      <c r="O331" s="10"/>
      <c r="P331" s="10"/>
      <c r="Q331" s="10">
        <f t="shared" si="24"/>
        <v>0</v>
      </c>
      <c r="R331" s="49"/>
      <c r="S331" s="2" t="e">
        <f>VLOOKUP(H331,[1]T4!$I$3:$I$154,1,0)</f>
        <v>#N/A</v>
      </c>
    </row>
    <row r="332" spans="1:19" ht="20.25">
      <c r="A332" s="47"/>
      <c r="B332" s="16"/>
      <c r="C332" s="16"/>
      <c r="D332" s="16"/>
      <c r="E332" s="48"/>
      <c r="F332" s="132">
        <v>19</v>
      </c>
      <c r="G332" s="30" t="s">
        <v>379</v>
      </c>
      <c r="H332" s="5" t="s">
        <v>596</v>
      </c>
      <c r="I332" s="89" t="s">
        <v>140</v>
      </c>
      <c r="J332" s="89" t="s">
        <v>141</v>
      </c>
      <c r="K332" s="90"/>
      <c r="L332" s="6" t="s">
        <v>119</v>
      </c>
      <c r="M332" s="91"/>
      <c r="N332" s="5" t="s">
        <v>36</v>
      </c>
      <c r="O332" s="10"/>
      <c r="P332" s="10"/>
      <c r="Q332" s="10">
        <f t="shared" si="24"/>
        <v>0</v>
      </c>
      <c r="R332" s="10"/>
      <c r="S332" s="2" t="e">
        <f>VLOOKUP(H332,[1]T4!$I$3:$I$154,1,0)</f>
        <v>#N/A</v>
      </c>
    </row>
    <row r="333" spans="1:19" ht="20.25">
      <c r="A333" s="47"/>
      <c r="B333" s="16"/>
      <c r="C333" s="16"/>
      <c r="D333" s="16"/>
      <c r="E333" s="48"/>
      <c r="F333" s="132">
        <v>20</v>
      </c>
      <c r="G333" s="30" t="s">
        <v>562</v>
      </c>
      <c r="H333" s="5" t="s">
        <v>738</v>
      </c>
      <c r="I333" s="89" t="s">
        <v>336</v>
      </c>
      <c r="J333" s="89" t="s">
        <v>936</v>
      </c>
      <c r="K333" s="90"/>
      <c r="L333" s="6" t="s">
        <v>119</v>
      </c>
      <c r="M333" s="91" t="s">
        <v>1032</v>
      </c>
      <c r="N333" s="5">
        <v>1</v>
      </c>
      <c r="O333" s="10"/>
      <c r="P333" s="10"/>
      <c r="Q333" s="10">
        <f t="shared" si="24"/>
        <v>0</v>
      </c>
      <c r="R333" s="10"/>
      <c r="S333" s="2" t="str">
        <f>VLOOKUP(H333,[1]T4!$I$3:$I$154,1,0)</f>
        <v>30.757.0040</v>
      </c>
    </row>
    <row r="334" spans="1:19" ht="14.25" customHeight="1">
      <c r="A334" s="47"/>
      <c r="B334" s="16"/>
      <c r="C334" s="16"/>
      <c r="D334" s="16"/>
      <c r="E334" s="48"/>
      <c r="F334" s="132">
        <v>21</v>
      </c>
      <c r="G334" s="30" t="s">
        <v>563</v>
      </c>
      <c r="H334" s="5" t="s">
        <v>739</v>
      </c>
      <c r="I334" s="89" t="s">
        <v>337</v>
      </c>
      <c r="J334" s="89" t="s">
        <v>856</v>
      </c>
      <c r="K334" s="90"/>
      <c r="L334" s="6" t="s">
        <v>139</v>
      </c>
      <c r="M334" s="91" t="s">
        <v>1033</v>
      </c>
      <c r="N334" s="5" t="s">
        <v>36</v>
      </c>
      <c r="O334" s="10"/>
      <c r="P334" s="10"/>
      <c r="Q334" s="10">
        <f t="shared" si="24"/>
        <v>0</v>
      </c>
      <c r="R334" s="10"/>
      <c r="S334" s="2" t="str">
        <f>VLOOKUP(H334,[1]T4!$I$3:$I$154,1,0)</f>
        <v>30.723.0650</v>
      </c>
    </row>
    <row r="335" spans="1:19" ht="14.25" customHeight="1">
      <c r="A335" s="47"/>
      <c r="B335" s="16"/>
      <c r="C335" s="16"/>
      <c r="D335" s="16"/>
      <c r="E335" s="48"/>
      <c r="F335" s="132">
        <v>22</v>
      </c>
      <c r="G335" s="30" t="s">
        <v>564</v>
      </c>
      <c r="H335" s="5" t="s">
        <v>740</v>
      </c>
      <c r="I335" s="89" t="s">
        <v>338</v>
      </c>
      <c r="J335" s="89" t="s">
        <v>856</v>
      </c>
      <c r="K335" s="90"/>
      <c r="L335" s="6" t="s">
        <v>139</v>
      </c>
      <c r="M335" s="91" t="s">
        <v>1034</v>
      </c>
      <c r="N335" s="5" t="s">
        <v>36</v>
      </c>
      <c r="O335" s="10"/>
      <c r="P335" s="10"/>
      <c r="Q335" s="10">
        <f t="shared" si="24"/>
        <v>0</v>
      </c>
      <c r="R335" s="10"/>
      <c r="S335" s="2" t="str">
        <f>VLOOKUP(H335,[1]T4!$I$3:$I$154,1,0)</f>
        <v>30.751.0080</v>
      </c>
    </row>
    <row r="336" spans="1:19" ht="8.1" customHeight="1">
      <c r="A336" s="11"/>
      <c r="B336" s="11"/>
      <c r="C336" s="11"/>
      <c r="D336" s="11"/>
      <c r="E336" s="11"/>
      <c r="H336" s="5"/>
      <c r="I336" s="89"/>
      <c r="J336" s="89"/>
      <c r="K336" s="90"/>
      <c r="L336" s="6"/>
      <c r="M336" s="91"/>
      <c r="N336" s="5"/>
      <c r="O336" s="10"/>
      <c r="P336" s="10"/>
      <c r="Q336" s="10"/>
    </row>
    <row r="337" spans="1:19" ht="21" customHeight="1">
      <c r="A337" s="23" t="s">
        <v>0</v>
      </c>
      <c r="B337" s="23"/>
      <c r="C337" s="23"/>
      <c r="D337" s="23"/>
      <c r="E337" s="23"/>
      <c r="F337" s="29" t="s">
        <v>29</v>
      </c>
      <c r="G337" s="29"/>
      <c r="H337" s="5"/>
      <c r="I337" s="89"/>
      <c r="J337" s="89"/>
      <c r="K337" s="90"/>
      <c r="L337" s="6"/>
      <c r="M337" s="91"/>
      <c r="N337" s="5"/>
      <c r="O337" s="10"/>
      <c r="P337" s="10"/>
      <c r="Q337" s="10"/>
      <c r="R337" s="29"/>
    </row>
    <row r="338" spans="1:19" ht="27" customHeight="1">
      <c r="A338" s="68"/>
      <c r="B338" s="68"/>
      <c r="C338" s="68"/>
      <c r="D338" s="68"/>
      <c r="E338" s="68"/>
      <c r="F338" s="24" t="s">
        <v>6</v>
      </c>
      <c r="G338" s="9" t="s">
        <v>354</v>
      </c>
      <c r="H338" s="5"/>
      <c r="I338" s="89" t="s">
        <v>7</v>
      </c>
      <c r="J338" s="89" t="s">
        <v>8</v>
      </c>
      <c r="K338" s="90" t="s">
        <v>9</v>
      </c>
      <c r="L338" s="6" t="s">
        <v>33</v>
      </c>
      <c r="M338" s="91" t="s">
        <v>35</v>
      </c>
      <c r="N338" s="5" t="s">
        <v>10</v>
      </c>
      <c r="O338" s="10" t="s">
        <v>18</v>
      </c>
      <c r="P338" s="10" t="s">
        <v>11</v>
      </c>
      <c r="Q338" s="10" t="s">
        <v>12</v>
      </c>
      <c r="R338" s="9" t="s">
        <v>13</v>
      </c>
    </row>
    <row r="339" spans="1:19" ht="14.25">
      <c r="A339" s="36"/>
      <c r="B339" s="37"/>
      <c r="C339" s="37"/>
      <c r="D339" s="37"/>
      <c r="E339" s="38"/>
      <c r="F339" s="111" t="s">
        <v>54</v>
      </c>
      <c r="G339" s="30" t="s">
        <v>565</v>
      </c>
      <c r="H339" s="5" t="s">
        <v>741</v>
      </c>
      <c r="I339" s="89" t="s">
        <v>339</v>
      </c>
      <c r="J339" s="89" t="s">
        <v>856</v>
      </c>
      <c r="K339" s="90"/>
      <c r="L339" s="6" t="s">
        <v>119</v>
      </c>
      <c r="M339" s="91" t="s">
        <v>1035</v>
      </c>
      <c r="N339" s="5">
        <v>1</v>
      </c>
      <c r="O339" s="10"/>
      <c r="P339" s="10"/>
      <c r="Q339" s="10">
        <f t="shared" ref="Q339:Q353" si="25">O339*P339</f>
        <v>0</v>
      </c>
      <c r="R339" s="10"/>
      <c r="S339" s="2" t="str">
        <f>VLOOKUP(H339,[1]T4!$I$3:$I$154,1,0)</f>
        <v>30.702.2300</v>
      </c>
    </row>
    <row r="340" spans="1:19" ht="21" customHeight="1">
      <c r="A340" s="39"/>
      <c r="E340" s="40"/>
      <c r="F340" s="111" t="s">
        <v>55</v>
      </c>
      <c r="G340" s="30" t="s">
        <v>566</v>
      </c>
      <c r="H340" s="5" t="s">
        <v>742</v>
      </c>
      <c r="I340" s="89" t="s">
        <v>127</v>
      </c>
      <c r="J340" s="89" t="s">
        <v>340</v>
      </c>
      <c r="K340" s="90"/>
      <c r="L340" s="6" t="s">
        <v>119</v>
      </c>
      <c r="M340" s="91" t="s">
        <v>1036</v>
      </c>
      <c r="N340" s="5">
        <v>1</v>
      </c>
      <c r="O340" s="10"/>
      <c r="P340" s="10"/>
      <c r="Q340" s="10">
        <f t="shared" si="25"/>
        <v>0</v>
      </c>
      <c r="R340" s="10"/>
      <c r="S340" s="2" t="e">
        <f>VLOOKUP(H340,[1]T4!$I$3:$I$154,1,0)</f>
        <v>#N/A</v>
      </c>
    </row>
    <row r="341" spans="1:19" ht="21" customHeight="1">
      <c r="A341" s="39"/>
      <c r="E341" s="40"/>
      <c r="F341" s="111" t="s">
        <v>56</v>
      </c>
      <c r="G341" s="30" t="s">
        <v>567</v>
      </c>
      <c r="H341" s="5" t="s">
        <v>743</v>
      </c>
      <c r="I341" s="89" t="s">
        <v>127</v>
      </c>
      <c r="J341" s="89" t="s">
        <v>341</v>
      </c>
      <c r="K341" s="90"/>
      <c r="L341" s="6" t="s">
        <v>119</v>
      </c>
      <c r="M341" s="91"/>
      <c r="N341" s="5">
        <v>1</v>
      </c>
      <c r="O341" s="10"/>
      <c r="P341" s="10"/>
      <c r="Q341" s="10">
        <f t="shared" si="25"/>
        <v>0</v>
      </c>
      <c r="R341" s="10"/>
      <c r="S341" s="2" t="e">
        <f>VLOOKUP(H341,[1]T4!$I$3:$I$154,1,0)</f>
        <v>#N/A</v>
      </c>
    </row>
    <row r="342" spans="1:19" ht="21" customHeight="1">
      <c r="A342" s="39"/>
      <c r="E342" s="40"/>
      <c r="F342" s="111" t="s">
        <v>62</v>
      </c>
      <c r="G342" s="30" t="s">
        <v>568</v>
      </c>
      <c r="H342" s="5" t="s">
        <v>744</v>
      </c>
      <c r="I342" s="89" t="s">
        <v>342</v>
      </c>
      <c r="J342" s="89" t="s">
        <v>937</v>
      </c>
      <c r="K342" s="90"/>
      <c r="L342" s="6" t="s">
        <v>119</v>
      </c>
      <c r="M342" s="91" t="s">
        <v>1037</v>
      </c>
      <c r="N342" s="5">
        <v>1</v>
      </c>
      <c r="O342" s="10"/>
      <c r="P342" s="10"/>
      <c r="Q342" s="10">
        <f t="shared" ref="Q342:Q348" si="26">O342*P342</f>
        <v>0</v>
      </c>
      <c r="R342" s="10"/>
      <c r="S342" s="2" t="str">
        <f>VLOOKUP(H342,[1]T4!$I$3:$I$154,1,0)</f>
        <v>30.211.0095</v>
      </c>
    </row>
    <row r="343" spans="1:19" ht="21" customHeight="1">
      <c r="A343" s="39"/>
      <c r="E343" s="40"/>
      <c r="F343" s="111" t="s">
        <v>63</v>
      </c>
      <c r="G343" s="30" t="s">
        <v>569</v>
      </c>
      <c r="H343" s="5" t="s">
        <v>945</v>
      </c>
      <c r="I343" s="89" t="s">
        <v>946</v>
      </c>
      <c r="J343" s="89" t="s">
        <v>947</v>
      </c>
      <c r="K343" s="90"/>
      <c r="L343" s="6" t="s">
        <v>139</v>
      </c>
      <c r="M343" s="91" t="s">
        <v>1125</v>
      </c>
      <c r="N343" s="5">
        <v>1</v>
      </c>
      <c r="O343" s="10"/>
      <c r="P343" s="10"/>
      <c r="Q343" s="10">
        <f t="shared" si="26"/>
        <v>0</v>
      </c>
      <c r="R343" s="10"/>
      <c r="S343" s="2" t="str">
        <f>VLOOKUP(H343,[1]T4!$I$3:$I$154,1,0)</f>
        <v>30.616.0400</v>
      </c>
    </row>
    <row r="344" spans="1:19" ht="21" customHeight="1">
      <c r="A344" s="39"/>
      <c r="E344" s="40"/>
      <c r="F344" s="111" t="s">
        <v>64</v>
      </c>
      <c r="G344" s="30" t="s">
        <v>358</v>
      </c>
      <c r="H344" s="5" t="s">
        <v>619</v>
      </c>
      <c r="I344" s="89" t="s">
        <v>127</v>
      </c>
      <c r="J344" s="89" t="s">
        <v>171</v>
      </c>
      <c r="K344" s="90"/>
      <c r="L344" s="6" t="s">
        <v>119</v>
      </c>
      <c r="M344" s="91" t="s">
        <v>779</v>
      </c>
      <c r="N344" s="5">
        <v>7</v>
      </c>
      <c r="O344" s="10"/>
      <c r="P344" s="10"/>
      <c r="Q344" s="10">
        <f t="shared" si="26"/>
        <v>0</v>
      </c>
      <c r="R344" s="10"/>
      <c r="S344" s="2" t="e">
        <f>VLOOKUP(H344,[1]T4!$I$3:$I$154,1,0)</f>
        <v>#N/A</v>
      </c>
    </row>
    <row r="345" spans="1:19" ht="21" customHeight="1">
      <c r="A345" s="39"/>
      <c r="E345" s="40"/>
      <c r="F345" s="111" t="s">
        <v>65</v>
      </c>
      <c r="G345" s="30" t="s">
        <v>570</v>
      </c>
      <c r="H345" s="5" t="s">
        <v>745</v>
      </c>
      <c r="I345" s="89" t="s">
        <v>343</v>
      </c>
      <c r="J345" s="89" t="s">
        <v>938</v>
      </c>
      <c r="K345" s="90"/>
      <c r="L345" s="6" t="s">
        <v>288</v>
      </c>
      <c r="M345" s="91" t="s">
        <v>1038</v>
      </c>
      <c r="N345" s="5">
        <v>1</v>
      </c>
      <c r="O345" s="10"/>
      <c r="P345" s="10"/>
      <c r="Q345" s="10">
        <f t="shared" si="26"/>
        <v>0</v>
      </c>
      <c r="R345" s="10"/>
      <c r="S345" s="2" t="str">
        <f>VLOOKUP(H345,[1]T4!$I$3:$I$154,1,0)</f>
        <v>30.230.0030</v>
      </c>
    </row>
    <row r="346" spans="1:19" ht="21" customHeight="1">
      <c r="A346" s="39"/>
      <c r="E346" s="40"/>
      <c r="F346" s="111" t="s">
        <v>66</v>
      </c>
      <c r="G346" s="30" t="s">
        <v>542</v>
      </c>
      <c r="H346" s="5" t="s">
        <v>721</v>
      </c>
      <c r="I346" s="89" t="s">
        <v>252</v>
      </c>
      <c r="J346" s="89" t="s">
        <v>312</v>
      </c>
      <c r="K346" s="90"/>
      <c r="L346" s="6" t="s">
        <v>119</v>
      </c>
      <c r="M346" s="91" t="s">
        <v>828</v>
      </c>
      <c r="N346" s="5">
        <v>2</v>
      </c>
      <c r="O346" s="10"/>
      <c r="P346" s="10"/>
      <c r="Q346" s="10">
        <f t="shared" si="26"/>
        <v>0</v>
      </c>
      <c r="R346" s="10"/>
      <c r="S346" s="2" t="e">
        <f>VLOOKUP(H346,[1]T4!$I$3:$I$154,1,0)</f>
        <v>#N/A</v>
      </c>
    </row>
    <row r="347" spans="1:19" ht="21" customHeight="1">
      <c r="A347" s="39"/>
      <c r="E347" s="40"/>
      <c r="F347" s="111" t="s">
        <v>67</v>
      </c>
      <c r="G347" s="30" t="s">
        <v>400</v>
      </c>
      <c r="H347" s="5" t="s">
        <v>622</v>
      </c>
      <c r="I347" s="89" t="s">
        <v>127</v>
      </c>
      <c r="J347" s="89" t="s">
        <v>174</v>
      </c>
      <c r="K347" s="90"/>
      <c r="L347" s="6" t="s">
        <v>119</v>
      </c>
      <c r="M347" s="91" t="s">
        <v>782</v>
      </c>
      <c r="N347" s="5">
        <v>1</v>
      </c>
      <c r="O347" s="10"/>
      <c r="P347" s="10"/>
      <c r="Q347" s="10">
        <f t="shared" si="26"/>
        <v>0</v>
      </c>
      <c r="R347" s="10"/>
      <c r="S347" s="2" t="e">
        <f>VLOOKUP(H347,[1]T4!$I$3:$I$154,1,0)</f>
        <v>#N/A</v>
      </c>
    </row>
    <row r="348" spans="1:19" ht="21" customHeight="1">
      <c r="A348" s="39"/>
      <c r="E348" s="40"/>
      <c r="F348" s="111" t="s">
        <v>68</v>
      </c>
      <c r="G348" s="30" t="s">
        <v>571</v>
      </c>
      <c r="H348" s="5" t="s">
        <v>746</v>
      </c>
      <c r="I348" s="89" t="s">
        <v>123</v>
      </c>
      <c r="J348" s="89" t="s">
        <v>344</v>
      </c>
      <c r="K348" s="90"/>
      <c r="L348" s="6" t="s">
        <v>119</v>
      </c>
      <c r="M348" s="91" t="s">
        <v>809</v>
      </c>
      <c r="N348" s="5">
        <v>1</v>
      </c>
      <c r="O348" s="10"/>
      <c r="P348" s="10"/>
      <c r="Q348" s="10">
        <f t="shared" si="26"/>
        <v>0</v>
      </c>
      <c r="R348" s="10"/>
      <c r="S348" s="2" t="e">
        <f>VLOOKUP(H348,[1]T4!$I$3:$I$154,1,0)</f>
        <v>#N/A</v>
      </c>
    </row>
    <row r="349" spans="1:19" ht="21" customHeight="1">
      <c r="A349" s="39"/>
      <c r="E349" s="40"/>
      <c r="F349" s="111" t="s">
        <v>69</v>
      </c>
      <c r="G349" s="30" t="s">
        <v>572</v>
      </c>
      <c r="H349" s="5" t="s">
        <v>747</v>
      </c>
      <c r="I349" s="89" t="s">
        <v>252</v>
      </c>
      <c r="J349" s="89" t="s">
        <v>345</v>
      </c>
      <c r="K349" s="90"/>
      <c r="L349" s="6" t="s">
        <v>119</v>
      </c>
      <c r="M349" s="91" t="s">
        <v>827</v>
      </c>
      <c r="N349" s="5">
        <v>2</v>
      </c>
      <c r="O349" s="10"/>
      <c r="P349" s="10"/>
      <c r="Q349" s="10">
        <f t="shared" si="25"/>
        <v>0</v>
      </c>
      <c r="R349" s="10"/>
      <c r="S349" s="2" t="str">
        <f>VLOOKUP(H349,[1]T4!$I$3:$I$154,1,0)</f>
        <v>30.805.0060</v>
      </c>
    </row>
    <row r="350" spans="1:19" ht="21" customHeight="1">
      <c r="A350" s="39"/>
      <c r="E350" s="40"/>
      <c r="F350" s="111" t="s">
        <v>70</v>
      </c>
      <c r="G350" s="30" t="s">
        <v>573</v>
      </c>
      <c r="H350" s="5" t="s">
        <v>1063</v>
      </c>
      <c r="I350" s="89" t="s">
        <v>346</v>
      </c>
      <c r="J350" s="89" t="s">
        <v>1064</v>
      </c>
      <c r="K350" s="90"/>
      <c r="L350" s="6" t="s">
        <v>119</v>
      </c>
      <c r="M350" s="91" t="s">
        <v>1126</v>
      </c>
      <c r="N350" s="5">
        <v>1</v>
      </c>
      <c r="O350" s="10"/>
      <c r="P350" s="10"/>
      <c r="Q350" s="10">
        <f t="shared" si="25"/>
        <v>0</v>
      </c>
      <c r="R350" s="10"/>
      <c r="S350" s="2" t="str">
        <f>VLOOKUP(H350,[1]T4!$I$3:$I$154,1,0)</f>
        <v>30.710.0300</v>
      </c>
    </row>
    <row r="351" spans="1:19" ht="21" customHeight="1">
      <c r="A351" s="39"/>
      <c r="E351" s="40"/>
      <c r="F351" s="111" t="s">
        <v>72</v>
      </c>
      <c r="G351" s="30" t="s">
        <v>573</v>
      </c>
      <c r="H351" s="5" t="s">
        <v>842</v>
      </c>
      <c r="I351" s="89" t="s">
        <v>939</v>
      </c>
      <c r="J351" s="89" t="s">
        <v>940</v>
      </c>
      <c r="K351" s="90"/>
      <c r="L351" s="6" t="s">
        <v>119</v>
      </c>
      <c r="M351" s="91" t="s">
        <v>1039</v>
      </c>
      <c r="N351" s="5">
        <v>1</v>
      </c>
      <c r="O351" s="10"/>
      <c r="P351" s="10"/>
      <c r="Q351" s="10">
        <f t="shared" ref="Q351:Q352" si="27">O351*P351</f>
        <v>0</v>
      </c>
      <c r="R351" s="10"/>
      <c r="S351" s="2" t="e">
        <f>VLOOKUP(H351,[1]T4!$I$3:$I$154,1,0)</f>
        <v>#N/A</v>
      </c>
    </row>
    <row r="352" spans="1:19" ht="21" customHeight="1">
      <c r="A352" s="39"/>
      <c r="E352" s="40"/>
      <c r="F352" s="111" t="s">
        <v>73</v>
      </c>
      <c r="G352" s="30" t="s">
        <v>574</v>
      </c>
      <c r="H352" s="5" t="s">
        <v>748</v>
      </c>
      <c r="I352" s="89" t="s">
        <v>347</v>
      </c>
      <c r="J352" s="89" t="s">
        <v>941</v>
      </c>
      <c r="K352" s="90"/>
      <c r="L352" s="6" t="s">
        <v>119</v>
      </c>
      <c r="M352" s="91" t="s">
        <v>833</v>
      </c>
      <c r="N352" s="5">
        <v>1</v>
      </c>
      <c r="O352" s="10"/>
      <c r="P352" s="10"/>
      <c r="Q352" s="10">
        <f t="shared" si="27"/>
        <v>0</v>
      </c>
      <c r="R352" s="10"/>
      <c r="S352" s="2" t="str">
        <f>VLOOKUP(H352,[1]T4!$I$3:$I$154,1,0)</f>
        <v>30.143.0010</v>
      </c>
    </row>
    <row r="353" spans="1:19" ht="21" customHeight="1">
      <c r="A353" s="70"/>
      <c r="B353" s="71"/>
      <c r="C353" s="71"/>
      <c r="D353" s="71"/>
      <c r="E353" s="72"/>
      <c r="F353" s="111" t="s">
        <v>74</v>
      </c>
      <c r="G353" s="112" t="s">
        <v>574</v>
      </c>
      <c r="H353" s="5" t="s">
        <v>1202</v>
      </c>
      <c r="I353" s="89" t="s">
        <v>1203</v>
      </c>
      <c r="J353" s="89" t="s">
        <v>1204</v>
      </c>
      <c r="K353" s="90" t="s">
        <v>288</v>
      </c>
      <c r="L353" s="6" t="s">
        <v>119</v>
      </c>
      <c r="M353" s="91" t="s">
        <v>1205</v>
      </c>
      <c r="N353" s="5" t="s">
        <v>37</v>
      </c>
      <c r="O353" s="10"/>
      <c r="P353" s="10"/>
      <c r="Q353" s="10">
        <f t="shared" si="25"/>
        <v>0</v>
      </c>
      <c r="R353" s="10"/>
      <c r="S353" s="2" t="str">
        <f>VLOOKUP(H353,[1]T4!$I$3:$I$154,1,0)</f>
        <v>30.243.0560</v>
      </c>
    </row>
    <row r="354" spans="1:19" ht="8.1" customHeight="1">
      <c r="A354" s="11"/>
      <c r="B354" s="11"/>
      <c r="C354" s="11"/>
      <c r="D354" s="11"/>
      <c r="E354" s="11"/>
      <c r="H354" s="5"/>
      <c r="I354" s="89"/>
      <c r="J354" s="89"/>
      <c r="K354" s="90"/>
      <c r="L354" s="6"/>
      <c r="M354" s="91"/>
      <c r="N354" s="5"/>
      <c r="O354" s="10"/>
      <c r="P354" s="10"/>
      <c r="Q354" s="10"/>
    </row>
    <row r="355" spans="1:19" ht="21" customHeight="1">
      <c r="A355" s="68" t="s">
        <v>0</v>
      </c>
      <c r="B355" s="68"/>
      <c r="C355" s="68"/>
      <c r="D355" s="68"/>
      <c r="E355" s="68"/>
      <c r="F355" s="29" t="s">
        <v>31</v>
      </c>
      <c r="G355" s="29"/>
      <c r="H355" s="5"/>
      <c r="I355" s="89"/>
      <c r="J355" s="89"/>
      <c r="K355" s="90"/>
      <c r="L355" s="6"/>
      <c r="M355" s="91"/>
      <c r="N355" s="5"/>
      <c r="O355" s="10"/>
      <c r="P355" s="10"/>
      <c r="Q355" s="10"/>
      <c r="R355" s="29"/>
    </row>
    <row r="356" spans="1:19" ht="27" customHeight="1">
      <c r="A356" s="69"/>
      <c r="B356" s="83"/>
      <c r="C356" s="83"/>
      <c r="D356" s="83"/>
      <c r="E356" s="84"/>
      <c r="F356" s="82" t="s">
        <v>6</v>
      </c>
      <c r="G356" s="9" t="s">
        <v>354</v>
      </c>
      <c r="H356" s="5"/>
      <c r="I356" s="89" t="s">
        <v>7</v>
      </c>
      <c r="J356" s="89" t="s">
        <v>8</v>
      </c>
      <c r="K356" s="90" t="s">
        <v>9</v>
      </c>
      <c r="L356" s="6" t="s">
        <v>33</v>
      </c>
      <c r="M356" s="91" t="s">
        <v>35</v>
      </c>
      <c r="N356" s="5" t="s">
        <v>10</v>
      </c>
      <c r="O356" s="10" t="s">
        <v>18</v>
      </c>
      <c r="P356" s="10" t="s">
        <v>11</v>
      </c>
      <c r="Q356" s="10" t="s">
        <v>12</v>
      </c>
      <c r="R356" s="9" t="s">
        <v>13</v>
      </c>
    </row>
    <row r="357" spans="1:19" ht="32.25" customHeight="1">
      <c r="A357" s="85"/>
      <c r="E357" s="40"/>
      <c r="F357" s="111" t="s">
        <v>54</v>
      </c>
      <c r="G357" s="30" t="s">
        <v>412</v>
      </c>
      <c r="H357" s="5" t="s">
        <v>633</v>
      </c>
      <c r="I357" s="89" t="s">
        <v>123</v>
      </c>
      <c r="J357" s="89" t="s">
        <v>183</v>
      </c>
      <c r="K357" s="90"/>
      <c r="L357" s="6" t="s">
        <v>119</v>
      </c>
      <c r="M357" s="91" t="s">
        <v>968</v>
      </c>
      <c r="N357" s="5">
        <v>8</v>
      </c>
      <c r="O357" s="10"/>
      <c r="P357" s="10"/>
      <c r="Q357" s="10">
        <f t="shared" ref="Q357:Q374" si="28">O357*P357</f>
        <v>0</v>
      </c>
      <c r="R357" s="10"/>
      <c r="S357" s="2" t="e">
        <f>VLOOKUP(H357,[1]T4!$I$3:$I$154,1,0)</f>
        <v>#N/A</v>
      </c>
    </row>
    <row r="358" spans="1:19" ht="32.25" customHeight="1">
      <c r="A358" s="85"/>
      <c r="E358" s="40"/>
      <c r="F358" s="111" t="s">
        <v>55</v>
      </c>
      <c r="G358" s="30" t="s">
        <v>400</v>
      </c>
      <c r="H358" s="5" t="s">
        <v>622</v>
      </c>
      <c r="I358" s="89" t="s">
        <v>127</v>
      </c>
      <c r="J358" s="89" t="s">
        <v>174</v>
      </c>
      <c r="K358" s="90"/>
      <c r="L358" s="6" t="s">
        <v>119</v>
      </c>
      <c r="M358" s="91" t="s">
        <v>782</v>
      </c>
      <c r="N358" s="5">
        <v>4</v>
      </c>
      <c r="O358" s="10"/>
      <c r="P358" s="10"/>
      <c r="Q358" s="10">
        <f t="shared" ref="Q358:Q360" si="29">O358*P358</f>
        <v>0</v>
      </c>
      <c r="R358" s="10"/>
      <c r="S358" s="2" t="e">
        <f>VLOOKUP(H358,[1]T4!$I$3:$I$154,1,0)</f>
        <v>#N/A</v>
      </c>
    </row>
    <row r="359" spans="1:19" ht="32.25" customHeight="1">
      <c r="A359" s="85"/>
      <c r="E359" s="40"/>
      <c r="F359" s="111" t="s">
        <v>56</v>
      </c>
      <c r="G359" s="30" t="s">
        <v>575</v>
      </c>
      <c r="H359" s="5" t="s">
        <v>749</v>
      </c>
      <c r="I359" s="89" t="s">
        <v>348</v>
      </c>
      <c r="J359" s="89" t="s">
        <v>942</v>
      </c>
      <c r="K359" s="90"/>
      <c r="L359" s="6" t="s">
        <v>185</v>
      </c>
      <c r="M359" s="91" t="s">
        <v>1040</v>
      </c>
      <c r="N359" s="5" t="s">
        <v>582</v>
      </c>
      <c r="O359" s="10"/>
      <c r="P359" s="10"/>
      <c r="Q359" s="10">
        <f t="shared" si="29"/>
        <v>0</v>
      </c>
      <c r="R359" s="10"/>
      <c r="S359" s="2" t="str">
        <f>VLOOKUP(H359,[1]T4!$I$3:$I$154,1,0)</f>
        <v>30.763.0050</v>
      </c>
    </row>
    <row r="360" spans="1:19" ht="32.25" customHeight="1">
      <c r="A360" s="85"/>
      <c r="E360" s="40"/>
      <c r="F360" s="111" t="s">
        <v>57</v>
      </c>
      <c r="G360" s="30" t="s">
        <v>358</v>
      </c>
      <c r="H360" s="5" t="s">
        <v>619</v>
      </c>
      <c r="I360" s="89" t="s">
        <v>127</v>
      </c>
      <c r="J360" s="89" t="s">
        <v>171</v>
      </c>
      <c r="K360" s="90"/>
      <c r="L360" s="6" t="s">
        <v>119</v>
      </c>
      <c r="M360" s="91" t="s">
        <v>779</v>
      </c>
      <c r="N360" s="5">
        <v>5</v>
      </c>
      <c r="O360" s="10"/>
      <c r="P360" s="10"/>
      <c r="Q360" s="10">
        <f t="shared" si="29"/>
        <v>0</v>
      </c>
      <c r="R360" s="10"/>
      <c r="S360" s="2" t="e">
        <f>VLOOKUP(H360,[1]T4!$I$3:$I$154,1,0)</f>
        <v>#N/A</v>
      </c>
    </row>
    <row r="361" spans="1:19" ht="8.1" customHeight="1">
      <c r="A361" s="11"/>
      <c r="B361" s="11"/>
      <c r="C361" s="11"/>
      <c r="D361" s="11"/>
      <c r="E361" s="11"/>
      <c r="H361" s="5"/>
      <c r="I361" s="89"/>
      <c r="J361" s="89"/>
      <c r="K361" s="90"/>
      <c r="L361" s="6"/>
      <c r="M361" s="91"/>
      <c r="N361" s="5"/>
      <c r="O361" s="10"/>
      <c r="P361" s="10"/>
      <c r="Q361" s="10"/>
    </row>
    <row r="362" spans="1:19" ht="21" customHeight="1">
      <c r="A362" s="23" t="s">
        <v>0</v>
      </c>
      <c r="B362" s="23"/>
      <c r="C362" s="23"/>
      <c r="D362" s="23"/>
      <c r="E362" s="23"/>
      <c r="F362" s="29" t="s">
        <v>31</v>
      </c>
      <c r="G362" s="29"/>
      <c r="H362" s="5"/>
      <c r="I362" s="89"/>
      <c r="J362" s="89"/>
      <c r="K362" s="90"/>
      <c r="L362" s="6"/>
      <c r="M362" s="91"/>
      <c r="N362" s="5"/>
      <c r="O362" s="10"/>
      <c r="P362" s="10"/>
      <c r="Q362" s="10"/>
      <c r="R362" s="29"/>
    </row>
    <row r="363" spans="1:19" ht="27" customHeight="1">
      <c r="A363" s="23"/>
      <c r="B363" s="23"/>
      <c r="C363" s="23"/>
      <c r="D363" s="23"/>
      <c r="E363" s="23"/>
      <c r="F363" s="24" t="s">
        <v>6</v>
      </c>
      <c r="G363" s="9" t="s">
        <v>354</v>
      </c>
      <c r="H363" s="5"/>
      <c r="I363" s="89" t="s">
        <v>7</v>
      </c>
      <c r="J363" s="89" t="s">
        <v>8</v>
      </c>
      <c r="K363" s="90" t="s">
        <v>9</v>
      </c>
      <c r="L363" s="6" t="s">
        <v>33</v>
      </c>
      <c r="M363" s="91" t="s">
        <v>35</v>
      </c>
      <c r="N363" s="5" t="s">
        <v>10</v>
      </c>
      <c r="O363" s="10" t="s">
        <v>18</v>
      </c>
      <c r="P363" s="10" t="s">
        <v>11</v>
      </c>
      <c r="Q363" s="10" t="s">
        <v>12</v>
      </c>
      <c r="R363" s="9" t="s">
        <v>13</v>
      </c>
    </row>
    <row r="364" spans="1:19" ht="47.25" customHeight="1">
      <c r="A364" s="27"/>
      <c r="B364" s="12"/>
      <c r="C364" s="12"/>
      <c r="D364" s="12"/>
      <c r="E364" s="12"/>
      <c r="F364" s="137" t="s">
        <v>54</v>
      </c>
      <c r="G364" s="5" t="s">
        <v>576</v>
      </c>
      <c r="H364" s="113" t="s">
        <v>1252</v>
      </c>
      <c r="I364" s="114" t="s">
        <v>1253</v>
      </c>
      <c r="J364" s="114" t="s">
        <v>1254</v>
      </c>
      <c r="K364" s="90"/>
      <c r="L364" s="6" t="s">
        <v>117</v>
      </c>
      <c r="M364" s="91" t="s">
        <v>841</v>
      </c>
      <c r="N364" s="5">
        <v>1</v>
      </c>
      <c r="O364" s="10"/>
      <c r="P364" s="10"/>
      <c r="Q364" s="10">
        <f t="shared" ref="Q364:Q369" si="30">O364*P364</f>
        <v>0</v>
      </c>
      <c r="R364" s="10"/>
      <c r="S364" s="2" t="str">
        <f>VLOOKUP(H364,[1]T4!$I$3:$I$154,1,0)</f>
        <v>30.765.3001</v>
      </c>
    </row>
    <row r="365" spans="1:19" ht="47.25" customHeight="1">
      <c r="A365" s="27"/>
      <c r="B365" s="12"/>
      <c r="C365" s="12"/>
      <c r="D365" s="12"/>
      <c r="E365" s="12"/>
      <c r="F365" s="137" t="s">
        <v>55</v>
      </c>
      <c r="G365" s="5" t="s">
        <v>577</v>
      </c>
      <c r="H365" s="113" t="s">
        <v>1255</v>
      </c>
      <c r="I365" s="114" t="s">
        <v>1256</v>
      </c>
      <c r="J365" s="114" t="s">
        <v>1257</v>
      </c>
      <c r="K365" s="90"/>
      <c r="L365" s="6" t="s">
        <v>349</v>
      </c>
      <c r="M365" s="91" t="s">
        <v>834</v>
      </c>
      <c r="N365" s="5" t="s">
        <v>1258</v>
      </c>
      <c r="O365" s="10"/>
      <c r="P365" s="10"/>
      <c r="Q365" s="10">
        <f t="shared" si="30"/>
        <v>0</v>
      </c>
      <c r="R365" s="10"/>
      <c r="S365" s="2" t="str">
        <f>VLOOKUP(H365,[1]T4!$I$3:$I$154,1,0)</f>
        <v>80.200.0010</v>
      </c>
    </row>
    <row r="366" spans="1:19" ht="47.25" customHeight="1">
      <c r="A366" s="27"/>
      <c r="B366" s="12"/>
      <c r="C366" s="12"/>
      <c r="D366" s="12"/>
      <c r="E366" s="12"/>
      <c r="F366" s="137" t="s">
        <v>56</v>
      </c>
      <c r="G366" s="5" t="s">
        <v>578</v>
      </c>
      <c r="H366" s="115" t="s">
        <v>1259</v>
      </c>
      <c r="I366" s="116" t="s">
        <v>1260</v>
      </c>
      <c r="J366" s="116" t="s">
        <v>1261</v>
      </c>
      <c r="K366" s="90"/>
      <c r="L366" s="6" t="s">
        <v>349</v>
      </c>
      <c r="M366" s="91" t="s">
        <v>1263</v>
      </c>
      <c r="N366" s="5" t="s">
        <v>1262</v>
      </c>
      <c r="O366" s="10"/>
      <c r="P366" s="10"/>
      <c r="Q366" s="10"/>
      <c r="R366" s="10"/>
      <c r="S366" s="2" t="str">
        <f>VLOOKUP(H366,[1]T4!$I$3:$I$154,1,0)</f>
        <v>30.167.2000</v>
      </c>
    </row>
    <row r="367" spans="1:19" ht="47.25" customHeight="1">
      <c r="A367" s="27"/>
      <c r="B367" s="12"/>
      <c r="C367" s="12"/>
      <c r="D367" s="12"/>
      <c r="E367" s="12"/>
      <c r="F367" s="137" t="s">
        <v>57</v>
      </c>
      <c r="G367" s="5" t="s">
        <v>579</v>
      </c>
      <c r="H367" s="5" t="s">
        <v>750</v>
      </c>
      <c r="I367" s="89" t="s">
        <v>350</v>
      </c>
      <c r="J367" s="89" t="s">
        <v>943</v>
      </c>
      <c r="K367" s="90"/>
      <c r="L367" s="6" t="s">
        <v>351</v>
      </c>
      <c r="M367" s="91" t="s">
        <v>835</v>
      </c>
      <c r="N367" s="5">
        <v>1</v>
      </c>
      <c r="O367" s="10"/>
      <c r="P367" s="10"/>
      <c r="Q367" s="10">
        <f t="shared" si="30"/>
        <v>0</v>
      </c>
      <c r="R367" s="10"/>
      <c r="S367" s="2" t="str">
        <f>VLOOKUP(H367,[1]T4!$I$3:$I$154,1,0)</f>
        <v>30.168.0030</v>
      </c>
    </row>
    <row r="368" spans="1:19" ht="47.25" customHeight="1">
      <c r="A368" s="27"/>
      <c r="B368" s="12"/>
      <c r="C368" s="12"/>
      <c r="D368" s="12"/>
      <c r="E368" s="12"/>
      <c r="F368" s="137" t="s">
        <v>57</v>
      </c>
      <c r="G368" s="5" t="s">
        <v>580</v>
      </c>
      <c r="H368" s="5" t="s">
        <v>751</v>
      </c>
      <c r="I368" s="89" t="s">
        <v>350</v>
      </c>
      <c r="J368" s="89" t="s">
        <v>944</v>
      </c>
      <c r="K368" s="90"/>
      <c r="L368" s="6" t="s">
        <v>351</v>
      </c>
      <c r="M368" s="91" t="s">
        <v>835</v>
      </c>
      <c r="N368" s="5">
        <v>1</v>
      </c>
      <c r="O368" s="10"/>
      <c r="P368" s="10"/>
      <c r="Q368" s="10">
        <f t="shared" si="30"/>
        <v>0</v>
      </c>
      <c r="R368" s="10"/>
      <c r="S368" s="2" t="str">
        <f>VLOOKUP(H368,[1]T4!$I$3:$I$154,1,0)</f>
        <v>30.168.0070</v>
      </c>
    </row>
    <row r="369" spans="1:19" ht="47.25" customHeight="1">
      <c r="A369" s="27"/>
      <c r="B369" s="12"/>
      <c r="C369" s="12"/>
      <c r="D369" s="12"/>
      <c r="E369" s="12"/>
      <c r="F369" s="137" t="s">
        <v>58</v>
      </c>
      <c r="G369" s="5" t="s">
        <v>581</v>
      </c>
      <c r="H369" s="115" t="s">
        <v>1264</v>
      </c>
      <c r="I369" s="116" t="s">
        <v>1265</v>
      </c>
      <c r="J369" s="116" t="s">
        <v>1266</v>
      </c>
      <c r="K369" s="90"/>
      <c r="L369" s="6" t="s">
        <v>185</v>
      </c>
      <c r="M369" s="91" t="s">
        <v>1267</v>
      </c>
      <c r="N369" s="5" t="s">
        <v>39</v>
      </c>
      <c r="O369" s="10"/>
      <c r="P369" s="10"/>
      <c r="Q369" s="10">
        <f t="shared" si="30"/>
        <v>0</v>
      </c>
      <c r="R369" s="10"/>
      <c r="S369" s="2" t="str">
        <f>VLOOKUP(H369,[1]T4!$I$3:$I$154,1,0)</f>
        <v>30.844.0020</v>
      </c>
    </row>
    <row r="370" spans="1:19" ht="8.1" customHeight="1">
      <c r="A370" s="11"/>
      <c r="B370" s="11"/>
      <c r="C370" s="11"/>
      <c r="D370" s="11"/>
      <c r="E370" s="11"/>
      <c r="M370" s="87"/>
      <c r="N370" s="11"/>
    </row>
    <row r="371" spans="1:19" ht="216">
      <c r="A371" s="50" t="s">
        <v>16</v>
      </c>
      <c r="B371" s="51"/>
      <c r="C371" s="51"/>
      <c r="D371" s="51"/>
      <c r="E371" s="52"/>
      <c r="F371" s="24" t="s">
        <v>6</v>
      </c>
      <c r="G371" s="9" t="s">
        <v>354</v>
      </c>
      <c r="H371" s="9"/>
      <c r="I371" s="24" t="s">
        <v>7</v>
      </c>
      <c r="J371" s="9" t="s">
        <v>8</v>
      </c>
      <c r="K371" s="9" t="s">
        <v>9</v>
      </c>
      <c r="L371" s="9" t="s">
        <v>33</v>
      </c>
      <c r="M371" s="26" t="s">
        <v>34</v>
      </c>
      <c r="N371" s="9" t="s">
        <v>10</v>
      </c>
      <c r="O371" s="25" t="s">
        <v>18</v>
      </c>
      <c r="P371" s="9" t="s">
        <v>11</v>
      </c>
      <c r="Q371" s="9" t="s">
        <v>12</v>
      </c>
      <c r="R371" s="9" t="s">
        <v>13</v>
      </c>
    </row>
    <row r="372" spans="1:19" ht="14.25" customHeight="1">
      <c r="A372" s="53"/>
      <c r="B372" s="54"/>
      <c r="C372" s="54"/>
      <c r="D372" s="54"/>
      <c r="E372" s="55"/>
      <c r="F372" s="56"/>
      <c r="G372" s="56"/>
      <c r="H372" s="56"/>
      <c r="I372" s="12"/>
      <c r="J372" s="81"/>
      <c r="K372" s="81"/>
      <c r="L372" s="9"/>
      <c r="M372" s="31"/>
      <c r="N372" s="10"/>
      <c r="O372" s="34"/>
      <c r="P372" s="10"/>
      <c r="Q372" s="35">
        <f t="shared" si="28"/>
        <v>0</v>
      </c>
      <c r="R372" s="57"/>
    </row>
    <row r="373" spans="1:19" ht="14.25" customHeight="1">
      <c r="A373" s="53"/>
      <c r="B373" s="54"/>
      <c r="C373" s="54"/>
      <c r="D373" s="54"/>
      <c r="E373" s="55"/>
      <c r="F373" s="56"/>
      <c r="G373" s="56"/>
      <c r="H373" s="56"/>
      <c r="I373" s="12"/>
      <c r="J373" s="81"/>
      <c r="K373" s="81"/>
      <c r="L373" s="9"/>
      <c r="M373" s="31"/>
      <c r="N373" s="10"/>
      <c r="O373" s="34"/>
      <c r="P373" s="10"/>
      <c r="Q373" s="35">
        <f t="shared" si="28"/>
        <v>0</v>
      </c>
      <c r="R373" s="57"/>
    </row>
    <row r="374" spans="1:19" ht="18" customHeight="1">
      <c r="A374" s="58"/>
      <c r="B374" s="59"/>
      <c r="C374" s="59"/>
      <c r="D374" s="59"/>
      <c r="E374" s="60"/>
      <c r="F374" s="56"/>
      <c r="G374" s="56"/>
      <c r="H374" s="56"/>
      <c r="I374" s="12"/>
      <c r="J374" s="81"/>
      <c r="K374" s="81"/>
      <c r="L374" s="9"/>
      <c r="M374" s="31"/>
      <c r="N374" s="10"/>
      <c r="O374" s="34"/>
      <c r="P374" s="10"/>
      <c r="Q374" s="35">
        <f t="shared" si="28"/>
        <v>0</v>
      </c>
      <c r="R374" s="57"/>
    </row>
    <row r="375" spans="1:19" ht="36" customHeight="1">
      <c r="A375" s="61" t="s">
        <v>17</v>
      </c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3"/>
      <c r="Q375" s="64">
        <f>SUM(Q31:Q374)</f>
        <v>0</v>
      </c>
      <c r="R375" s="9"/>
    </row>
  </sheetData>
  <autoFilter ref="A30:S375"/>
  <mergeCells count="1">
    <mergeCell ref="A1:R1"/>
  </mergeCells>
  <phoneticPr fontId="9" type="noConversion"/>
  <conditionalFormatting sqref="N32:Q32 K32:L33 H108:Q126 H129:Q214 K127:Q128 H232:Q302 K230:Q231 H304:Q305 K303:Q303 H307:Q363 K306:Q306 H216:Q229 K215:Q215 H367:Q368 K364:Q366 K369:Q369">
    <cfRule type="expression" dxfId="24" priority="23">
      <formula>ISERROR($S32)</formula>
    </cfRule>
  </conditionalFormatting>
  <conditionalFormatting sqref="H36:Q55 K35:Q35 H57:Q66 K56:Q56 H68:Q106 K67:Q67 K107:Q107">
    <cfRule type="expression" dxfId="23" priority="22">
      <formula>ISERROR($S35)</formula>
    </cfRule>
  </conditionalFormatting>
  <conditionalFormatting sqref="H32:J33">
    <cfRule type="expression" dxfId="22" priority="21" stopIfTrue="1">
      <formula>ISERROR($T32)</formula>
    </cfRule>
  </conditionalFormatting>
  <conditionalFormatting sqref="M32:M33">
    <cfRule type="expression" dxfId="21" priority="20" stopIfTrue="1">
      <formula>ISERROR($T32)</formula>
    </cfRule>
  </conditionalFormatting>
  <conditionalFormatting sqref="H33:J33">
    <cfRule type="expression" dxfId="20" priority="19" stopIfTrue="1">
      <formula>ISERROR($T34)</formula>
    </cfRule>
  </conditionalFormatting>
  <conditionalFormatting sqref="M33">
    <cfRule type="expression" dxfId="19" priority="18" stopIfTrue="1">
      <formula>ISERROR($T34)</formula>
    </cfRule>
  </conditionalFormatting>
  <conditionalFormatting sqref="H35:J35">
    <cfRule type="expression" dxfId="18" priority="17" stopIfTrue="1">
      <formula>ISERROR($T35)</formula>
    </cfRule>
  </conditionalFormatting>
  <conditionalFormatting sqref="H34:J34">
    <cfRule type="expression" dxfId="17" priority="16" stopIfTrue="1">
      <formula>ISERROR($T34)</formula>
    </cfRule>
  </conditionalFormatting>
  <conditionalFormatting sqref="M34">
    <cfRule type="expression" dxfId="16" priority="15" stopIfTrue="1">
      <formula>ISERROR($T34)</formula>
    </cfRule>
  </conditionalFormatting>
  <conditionalFormatting sqref="K33:L33 N33:Q33">
    <cfRule type="expression" dxfId="15" priority="26">
      <formula>ISERROR(#REF!)</formula>
    </cfRule>
  </conditionalFormatting>
  <conditionalFormatting sqref="N34:Q34">
    <cfRule type="expression" dxfId="14" priority="29">
      <formula>ISERROR($S33)</formula>
    </cfRule>
  </conditionalFormatting>
  <conditionalFormatting sqref="H56:J56">
    <cfRule type="expression" dxfId="13" priority="14" stopIfTrue="1">
      <formula>ISERROR($T56)</formula>
    </cfRule>
  </conditionalFormatting>
  <conditionalFormatting sqref="H67:J67">
    <cfRule type="expression" dxfId="12" priority="13" stopIfTrue="1">
      <formula>ISERROR($T67)</formula>
    </cfRule>
  </conditionalFormatting>
  <conditionalFormatting sqref="H107:J107">
    <cfRule type="expression" dxfId="11" priority="12" stopIfTrue="1">
      <formula>ISERROR($T107)</formula>
    </cfRule>
  </conditionalFormatting>
  <conditionalFormatting sqref="H127:J127">
    <cfRule type="expression" dxfId="10" priority="11" stopIfTrue="1">
      <formula>ISERROR($T127)</formula>
    </cfRule>
  </conditionalFormatting>
  <conditionalFormatting sqref="H128:J128">
    <cfRule type="expression" dxfId="9" priority="10" stopIfTrue="1">
      <formula>ISERROR($T128)</formula>
    </cfRule>
  </conditionalFormatting>
  <conditionalFormatting sqref="H230:J230">
    <cfRule type="expression" dxfId="8" priority="9" stopIfTrue="1">
      <formula>ISERROR($T230)</formula>
    </cfRule>
  </conditionalFormatting>
  <conditionalFormatting sqref="H231:J231">
    <cfRule type="expression" dxfId="7" priority="8" stopIfTrue="1">
      <formula>ISERROR($T231)</formula>
    </cfRule>
  </conditionalFormatting>
  <conditionalFormatting sqref="H303:J303">
    <cfRule type="expression" dxfId="6" priority="7" stopIfTrue="1">
      <formula>ISERROR($T303)</formula>
    </cfRule>
  </conditionalFormatting>
  <conditionalFormatting sqref="H306:J306">
    <cfRule type="expression" dxfId="5" priority="6" stopIfTrue="1">
      <formula>ISERROR($T306)</formula>
    </cfRule>
  </conditionalFormatting>
  <conditionalFormatting sqref="H215:J215">
    <cfRule type="expression" dxfId="4" priority="5" stopIfTrue="1">
      <formula>ISERROR($T215)</formula>
    </cfRule>
  </conditionalFormatting>
  <conditionalFormatting sqref="H364:J364">
    <cfRule type="expression" dxfId="3" priority="4" stopIfTrue="1">
      <formula>ISERROR($T364)</formula>
    </cfRule>
  </conditionalFormatting>
  <conditionalFormatting sqref="H365:J365">
    <cfRule type="expression" dxfId="2" priority="3" stopIfTrue="1">
      <formula>ISERROR($T365)</formula>
    </cfRule>
  </conditionalFormatting>
  <conditionalFormatting sqref="H366:J366">
    <cfRule type="expression" dxfId="1" priority="2" stopIfTrue="1">
      <formula>ISERROR($T366)</formula>
    </cfRule>
  </conditionalFormatting>
  <conditionalFormatting sqref="H369:J369">
    <cfRule type="expression" dxfId="0" priority="1" stopIfTrue="1">
      <formula>ISERROR($T369)</formula>
    </cfRule>
  </conditionalFormatting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51" max="16383" man="1"/>
    <brk id="63" max="16383" man="1"/>
    <brk id="77" max="16383" man="1"/>
    <brk id="103" max="16383" man="1"/>
    <brk id="123" max="16383" man="1"/>
    <brk id="156" max="16383" man="1"/>
    <brk id="173" max="16383" man="1"/>
    <brk id="215" max="16383" man="1"/>
    <brk id="244" max="16383" man="1"/>
    <brk id="264" max="16383" man="1"/>
    <brk id="310" max="16383" man="1"/>
    <brk id="335" max="16383" man="1"/>
    <brk id="353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X6_2022Q60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2025-02-20T09:36:34Z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