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Загрузка больших файлов\"/>
    </mc:Choice>
  </mc:AlternateContent>
  <bookViews>
    <workbookView xWindow="-120" yWindow="-120" windowWidth="38640" windowHeight="21240"/>
  </bookViews>
  <sheets>
    <sheet name="X6_2022Q60" sheetId="1" r:id="rId1"/>
  </sheets>
  <externalReferences>
    <externalReference r:id="rId2"/>
  </externalReferences>
  <definedNames>
    <definedName name="_xlnm._FilterDatabase" localSheetId="0" hidden="1">X6_2022Q60!$A$30:$S$372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349" i="1" l="1"/>
  <c r="Q349" i="1"/>
  <c r="Q282" i="1"/>
  <c r="S282" i="1"/>
  <c r="Q185" i="1"/>
  <c r="S185" i="1"/>
  <c r="S366" i="1"/>
  <c r="S365" i="1"/>
  <c r="S364" i="1"/>
  <c r="S363" i="1"/>
  <c r="S362" i="1"/>
  <c r="S361" i="1"/>
  <c r="S357" i="1"/>
  <c r="S356" i="1"/>
  <c r="S355" i="1"/>
  <c r="S354" i="1"/>
  <c r="S350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3" i="1"/>
  <c r="S288" i="1"/>
  <c r="S287" i="1"/>
  <c r="S286" i="1"/>
  <c r="S285" i="1"/>
  <c r="S284" i="1"/>
  <c r="S283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1" i="1"/>
  <c r="S210" i="1"/>
  <c r="S209" i="1"/>
  <c r="S208" i="1"/>
  <c r="S207" i="1"/>
  <c r="S206" i="1"/>
  <c r="S205" i="1"/>
  <c r="S204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4" i="1"/>
  <c r="S183" i="1"/>
  <c r="S182" i="1"/>
  <c r="S181" i="1"/>
  <c r="S180" i="1"/>
  <c r="S179" i="1"/>
  <c r="S178" i="1"/>
  <c r="S177" i="1"/>
  <c r="S176" i="1"/>
  <c r="S175" i="1"/>
  <c r="S174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4" i="1"/>
  <c r="S73" i="1"/>
  <c r="S72" i="1"/>
  <c r="S71" i="1"/>
  <c r="S70" i="1"/>
  <c r="S69" i="1"/>
  <c r="S68" i="1"/>
  <c r="S67" i="1"/>
  <c r="S66" i="1"/>
  <c r="S65" i="1"/>
  <c r="S64" i="1"/>
  <c r="S60" i="1"/>
  <c r="S59" i="1"/>
  <c r="S58" i="1"/>
  <c r="S57" i="1"/>
  <c r="S56" i="1"/>
  <c r="S55" i="1"/>
  <c r="S54" i="1"/>
  <c r="S53" i="1"/>
  <c r="S52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Q224" i="1" l="1"/>
  <c r="Q225" i="1"/>
  <c r="Q221" i="1"/>
  <c r="Q222" i="1"/>
  <c r="Q223" i="1"/>
  <c r="Q46" i="1" l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272" i="1" l="1"/>
  <c r="Q251" i="1"/>
  <c r="Q104" i="1"/>
  <c r="Q306" i="1" l="1"/>
  <c r="Q240" i="1" l="1"/>
  <c r="Q239" i="1"/>
  <c r="Q348" i="1" l="1"/>
  <c r="Q366" i="1" l="1"/>
  <c r="Q365" i="1"/>
  <c r="Q364" i="1"/>
  <c r="Q362" i="1"/>
  <c r="Q361" i="1"/>
  <c r="Q357" i="1"/>
  <c r="Q356" i="1"/>
  <c r="Q355" i="1"/>
  <c r="Q345" i="1"/>
  <c r="Q344" i="1"/>
  <c r="Q343" i="1"/>
  <c r="Q342" i="1"/>
  <c r="Q341" i="1"/>
  <c r="Q340" i="1"/>
  <c r="Q339" i="1"/>
  <c r="Q302" i="1"/>
  <c r="Q299" i="1"/>
  <c r="Q298" i="1"/>
  <c r="Q297" i="1"/>
  <c r="Q296" i="1"/>
  <c r="Q191" i="1"/>
  <c r="Q190" i="1"/>
  <c r="Q189" i="1"/>
  <c r="Q188" i="1"/>
  <c r="Q187" i="1"/>
  <c r="Q186" i="1"/>
  <c r="Q184" i="1"/>
  <c r="Q147" i="1"/>
  <c r="Q146" i="1"/>
  <c r="Q145" i="1"/>
  <c r="Q144" i="1"/>
  <c r="Q96" i="1"/>
  <c r="Q115" i="1"/>
  <c r="Q116" i="1"/>
  <c r="Q318" i="1"/>
  <c r="Q109" i="1"/>
  <c r="Q110" i="1"/>
  <c r="Q92" i="1"/>
  <c r="Q347" i="1"/>
  <c r="Q369" i="1"/>
  <c r="Q370" i="1"/>
  <c r="Q371" i="1"/>
  <c r="Q354" i="1"/>
  <c r="Q337" i="1"/>
  <c r="Q338" i="1"/>
  <c r="Q346" i="1"/>
  <c r="Q350" i="1"/>
  <c r="Q336" i="1"/>
  <c r="Q53" i="1"/>
  <c r="Q54" i="1"/>
  <c r="Q55" i="1"/>
  <c r="Q56" i="1"/>
  <c r="Q57" i="1"/>
  <c r="Q58" i="1"/>
  <c r="Q59" i="1"/>
  <c r="Q60" i="1"/>
  <c r="Q52" i="1"/>
  <c r="Q312" i="1"/>
  <c r="Q313" i="1"/>
  <c r="Q314" i="1"/>
  <c r="Q315" i="1"/>
  <c r="Q316" i="1"/>
  <c r="Q317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11" i="1"/>
  <c r="Q293" i="1"/>
  <c r="Q294" i="1"/>
  <c r="Q295" i="1"/>
  <c r="Q300" i="1"/>
  <c r="Q301" i="1"/>
  <c r="Q303" i="1"/>
  <c r="Q304" i="1"/>
  <c r="Q305" i="1"/>
  <c r="Q307" i="1"/>
  <c r="Q292" i="1"/>
  <c r="Q266" i="1"/>
  <c r="Q267" i="1"/>
  <c r="Q268" i="1"/>
  <c r="Q269" i="1"/>
  <c r="Q270" i="1"/>
  <c r="Q271" i="1"/>
  <c r="Q286" i="1"/>
  <c r="Q287" i="1"/>
  <c r="Q273" i="1"/>
  <c r="Q274" i="1"/>
  <c r="Q275" i="1"/>
  <c r="Q276" i="1"/>
  <c r="Q277" i="1"/>
  <c r="Q278" i="1"/>
  <c r="Q279" i="1"/>
  <c r="Q280" i="1"/>
  <c r="Q281" i="1"/>
  <c r="Q283" i="1"/>
  <c r="Q284" i="1"/>
  <c r="Q285" i="1"/>
  <c r="Q288" i="1"/>
  <c r="Q265" i="1"/>
  <c r="Q246" i="1"/>
  <c r="Q247" i="1"/>
  <c r="Q248" i="1"/>
  <c r="Q249" i="1"/>
  <c r="Q250" i="1"/>
  <c r="Q252" i="1"/>
  <c r="Q253" i="1"/>
  <c r="Q254" i="1"/>
  <c r="Q255" i="1"/>
  <c r="Q256" i="1"/>
  <c r="Q257" i="1"/>
  <c r="Q258" i="1"/>
  <c r="Q259" i="1"/>
  <c r="Q260" i="1"/>
  <c r="Q261" i="1"/>
  <c r="Q245" i="1"/>
  <c r="Q217" i="1"/>
  <c r="Q218" i="1"/>
  <c r="Q219" i="1"/>
  <c r="Q220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41" i="1"/>
  <c r="Q216" i="1"/>
  <c r="Q205" i="1"/>
  <c r="Q206" i="1"/>
  <c r="Q207" i="1"/>
  <c r="Q208" i="1"/>
  <c r="Q209" i="1"/>
  <c r="Q210" i="1"/>
  <c r="Q211" i="1"/>
  <c r="Q204" i="1"/>
  <c r="Q175" i="1"/>
  <c r="Q176" i="1"/>
  <c r="Q177" i="1"/>
  <c r="Q178" i="1"/>
  <c r="Q179" i="1"/>
  <c r="Q180" i="1"/>
  <c r="Q182" i="1"/>
  <c r="Q183" i="1"/>
  <c r="Q181" i="1"/>
  <c r="Q192" i="1"/>
  <c r="Q193" i="1"/>
  <c r="Q194" i="1"/>
  <c r="Q195" i="1"/>
  <c r="Q196" i="1"/>
  <c r="Q197" i="1"/>
  <c r="Q198" i="1"/>
  <c r="Q199" i="1"/>
  <c r="Q200" i="1"/>
  <c r="Q174" i="1"/>
  <c r="Q158" i="1"/>
  <c r="Q159" i="1"/>
  <c r="Q160" i="1"/>
  <c r="Q161" i="1"/>
  <c r="Q162" i="1"/>
  <c r="Q164" i="1"/>
  <c r="Q165" i="1"/>
  <c r="Q166" i="1"/>
  <c r="Q167" i="1"/>
  <c r="Q168" i="1"/>
  <c r="Q169" i="1"/>
  <c r="Q170" i="1"/>
  <c r="Q163" i="1"/>
  <c r="Q157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8" i="1"/>
  <c r="Q149" i="1"/>
  <c r="Q150" i="1"/>
  <c r="Q151" i="1"/>
  <c r="Q152" i="1"/>
  <c r="Q153" i="1"/>
  <c r="Q124" i="1"/>
  <c r="Q105" i="1"/>
  <c r="Q106" i="1"/>
  <c r="Q108" i="1"/>
  <c r="Q107" i="1"/>
  <c r="Q111" i="1"/>
  <c r="Q112" i="1"/>
  <c r="Q113" i="1"/>
  <c r="Q114" i="1"/>
  <c r="Q117" i="1"/>
  <c r="Q118" i="1"/>
  <c r="Q119" i="1"/>
  <c r="Q120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3" i="1"/>
  <c r="Q94" i="1"/>
  <c r="Q95" i="1"/>
  <c r="Q97" i="1"/>
  <c r="Q98" i="1"/>
  <c r="Q99" i="1"/>
  <c r="Q100" i="1"/>
  <c r="Q78" i="1"/>
  <c r="Q70" i="1"/>
  <c r="Q71" i="1"/>
  <c r="Q72" i="1"/>
  <c r="Q73" i="1"/>
  <c r="Q74" i="1"/>
  <c r="Q67" i="1"/>
  <c r="Q69" i="1"/>
  <c r="Q68" i="1"/>
  <c r="Q66" i="1"/>
  <c r="Q65" i="1"/>
  <c r="Q64" i="1"/>
  <c r="Q372" i="1" l="1"/>
</calcChain>
</file>

<file path=xl/sharedStrings.xml><?xml version="1.0" encoding="utf-8"?>
<sst xmlns="http://schemas.openxmlformats.org/spreadsheetml/2006/main" count="2248" uniqueCount="1250">
  <si>
    <t>DIAGRAM</t>
  </si>
  <si>
    <t>ZHEJINAG BOSUER MOTION APPARATUS CO.,LTD.</t>
    <phoneticPr fontId="9" type="noConversion"/>
  </si>
  <si>
    <t>IMPORTANT REMARKS:</t>
    <phoneticPr fontId="9" type="noConversion"/>
  </si>
  <si>
    <t>1.Formulas have been set in this sheet.Please do not change any content or format,otherwise it will take long time for us to confirm.</t>
    <phoneticPr fontId="9" type="noConversion"/>
  </si>
  <si>
    <t>3.If you need additional spare parts,please fill in the blanks "SPECIFICATION" ,"ENGLISH NAME",and "ORDER QTY" in the "ADDITIONAL SPARE PARTS REQUIRED"column.</t>
    <phoneticPr fontId="9" type="noConversion"/>
  </si>
  <si>
    <t>ENGINE</t>
  </si>
  <si>
    <t>POS.</t>
    <phoneticPr fontId="9" type="noConversion"/>
  </si>
  <si>
    <t>CHINESE NAME</t>
    <phoneticPr fontId="9" type="noConversion"/>
  </si>
  <si>
    <t>SPECIFICATION</t>
    <phoneticPr fontId="9" type="noConversion"/>
  </si>
  <si>
    <t xml:space="preserve">ENGLISH NAME </t>
    <phoneticPr fontId="9" type="noConversion"/>
  </si>
  <si>
    <t>QTY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</si>
  <si>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</si>
  <si>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</si>
  <si>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</si>
  <si>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EXHAUST SYSTEM</t>
    <phoneticPr fontId="9" type="noConversion"/>
  </si>
  <si>
    <t>TRIPLE CLAMP SYSTEM</t>
    <phoneticPr fontId="9" type="noConversion"/>
  </si>
  <si>
    <t>ADDITIONAL SPARE PARTS REQUIRED</t>
    <phoneticPr fontId="9" type="noConversion"/>
  </si>
  <si>
    <t>GRAND TOTAL:</t>
    <phoneticPr fontId="9" type="noConversion"/>
  </si>
  <si>
    <t xml:space="preserve">UNIT PRICE                (EX WORKS ) </t>
    <phoneticPr fontId="9" type="noConversion"/>
  </si>
  <si>
    <t>2."QTY" means the qty of spare parts included in the respective kit."ORDER QTY" means the qty of spare parts you want to order,which needs to be filled in the blank.</t>
    <phoneticPr fontId="9" type="noConversion"/>
  </si>
  <si>
    <t>FRAME SYSTEM</t>
    <phoneticPr fontId="9" type="noConversion"/>
  </si>
  <si>
    <t>FRAME SPARE PARTS</t>
    <phoneticPr fontId="9" type="noConversion"/>
  </si>
  <si>
    <t>REAR LINKAGE SYSTEM</t>
    <phoneticPr fontId="9" type="noConversion"/>
  </si>
  <si>
    <t>SWINGARM SYSTEM</t>
    <phoneticPr fontId="9" type="noConversion"/>
  </si>
  <si>
    <t>SUSPENSION SYSTEM</t>
    <phoneticPr fontId="9" type="noConversion"/>
  </si>
  <si>
    <t>OPERATING SYSTEM</t>
    <phoneticPr fontId="9" type="noConversion"/>
  </si>
  <si>
    <t>FRONT WHEEL SYSTEM</t>
    <phoneticPr fontId="9" type="noConversion"/>
  </si>
  <si>
    <t>REAR WHEEL SYSTEM</t>
    <phoneticPr fontId="9" type="noConversion"/>
  </si>
  <si>
    <t>ELECTRIC PARTS</t>
    <phoneticPr fontId="9" type="noConversion"/>
  </si>
  <si>
    <t>FAIRINGS SYSTEM</t>
    <phoneticPr fontId="9" type="noConversion"/>
  </si>
  <si>
    <t>AIR FILTER SYSTEM</t>
    <phoneticPr fontId="9" type="noConversion"/>
  </si>
  <si>
    <t>OTHERS</t>
    <phoneticPr fontId="9" type="noConversion"/>
  </si>
  <si>
    <t xml:space="preserve">UNIT PRICE                (EX WORKS) </t>
    <phoneticPr fontId="9" type="noConversion"/>
  </si>
  <si>
    <t>UNIT</t>
    <phoneticPr fontId="9" type="noConversion"/>
  </si>
  <si>
    <t>采购成本(元)</t>
  </si>
  <si>
    <t>采购成本(元)</t>
    <phoneticPr fontId="9" type="noConversion"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</si>
  <si>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</si>
  <si>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</si>
  <si>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</si>
  <si>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</si>
  <si>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</si>
  <si>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</si>
  <si>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</si>
  <si>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</si>
  <si>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</si>
  <si>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</si>
  <si>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</si>
  <si>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</si>
  <si>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</si>
  <si>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</si>
  <si>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</si>
  <si>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</si>
  <si>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</si>
  <si>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</si>
  <si>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</t>
    <phoneticPr fontId="9" type="noConversion"/>
  </si>
  <si>
    <t>2</t>
    <phoneticPr fontId="9" type="noConversion"/>
  </si>
  <si>
    <t>3</t>
    <phoneticPr fontId="9" type="noConversion"/>
  </si>
  <si>
    <t>4</t>
    <phoneticPr fontId="9" type="noConversion"/>
  </si>
  <si>
    <t>5</t>
    <phoneticPr fontId="9" type="noConversion"/>
  </si>
  <si>
    <t>6</t>
    <phoneticPr fontId="9" type="noConversion"/>
  </si>
  <si>
    <t>7</t>
    <phoneticPr fontId="9" type="noConversion"/>
  </si>
  <si>
    <t>9</t>
    <phoneticPr fontId="9" type="noConversion"/>
  </si>
  <si>
    <t>10</t>
    <phoneticPr fontId="9" type="noConversion"/>
  </si>
  <si>
    <t>11</t>
    <phoneticPr fontId="9" type="noConversion"/>
  </si>
  <si>
    <t>12</t>
    <phoneticPr fontId="9" type="noConversion"/>
  </si>
  <si>
    <t>13</t>
    <phoneticPr fontId="9" type="noConversion"/>
  </si>
  <si>
    <t>14</t>
    <phoneticPr fontId="9" type="noConversion"/>
  </si>
  <si>
    <t>15</t>
    <phoneticPr fontId="9" type="noConversion"/>
  </si>
  <si>
    <t>16</t>
    <phoneticPr fontId="9" type="noConversion"/>
  </si>
  <si>
    <t>17</t>
    <phoneticPr fontId="9" type="noConversion"/>
  </si>
  <si>
    <t>18</t>
    <phoneticPr fontId="9" type="noConversion"/>
  </si>
  <si>
    <t>8</t>
    <phoneticPr fontId="9" type="noConversion"/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</si>
  <si>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</si>
  <si>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</si>
  <si>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</si>
  <si>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</si>
  <si>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</si>
  <si>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</si>
  <si>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</si>
  <si>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</si>
  <si>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</si>
  <si>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</si>
  <si>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19</t>
    <phoneticPr fontId="9" type="noConversion"/>
  </si>
  <si>
    <t>20</t>
    <phoneticPr fontId="9" type="noConversion"/>
  </si>
  <si>
    <t>21</t>
    <phoneticPr fontId="9" type="noConversion"/>
  </si>
  <si>
    <t>22</t>
    <phoneticPr fontId="9" type="noConversion"/>
  </si>
  <si>
    <t>23</t>
    <phoneticPr fontId="9" type="noConversion"/>
  </si>
  <si>
    <t>24</t>
    <phoneticPr fontId="9" type="noConversion"/>
  </si>
  <si>
    <t>25</t>
    <phoneticPr fontId="9" type="noConversion"/>
  </si>
  <si>
    <t>26</t>
    <phoneticPr fontId="9" type="noConversion"/>
  </si>
  <si>
    <t>27</t>
    <phoneticPr fontId="9" type="noConversion"/>
  </si>
  <si>
    <t>28</t>
    <phoneticPr fontId="9" type="noConversion"/>
  </si>
  <si>
    <t>29</t>
    <phoneticPr fontId="9" type="noConversion"/>
  </si>
  <si>
    <t>30</t>
    <phoneticPr fontId="9" type="noConversion"/>
  </si>
  <si>
    <t>5-1</t>
    <phoneticPr fontId="9" type="noConversion"/>
  </si>
  <si>
    <t>5-2</t>
    <phoneticPr fontId="9" type="noConversion"/>
  </si>
  <si>
    <t>5-3</t>
    <phoneticPr fontId="9" type="noConversion"/>
  </si>
  <si>
    <t>10-1</t>
    <phoneticPr fontId="9" type="noConversion"/>
  </si>
  <si>
    <t>10-2</t>
    <phoneticPr fontId="9" type="noConversion"/>
  </si>
  <si>
    <t>10-3</t>
    <phoneticPr fontId="9" type="noConversion"/>
  </si>
  <si>
    <t>10-4</t>
    <phoneticPr fontId="9" type="noConversion"/>
  </si>
  <si>
    <t>1-1</t>
  </si>
  <si>
    <t>1-2</t>
  </si>
  <si>
    <t>1-4</t>
  </si>
  <si>
    <t>1-5</t>
  </si>
  <si>
    <t>1-6</t>
  </si>
  <si>
    <t>2-1</t>
  </si>
  <si>
    <t>2-2</t>
  </si>
  <si>
    <t>1-3</t>
  </si>
  <si>
    <t>2-1</t>
    <phoneticPr fontId="9" type="noConversion"/>
  </si>
  <si>
    <t>2-2</t>
    <phoneticPr fontId="9" type="noConversion"/>
  </si>
  <si>
    <t>高压包</t>
  </si>
  <si>
    <t>发动机配</t>
    <phoneticPr fontId="9" type="noConversion"/>
  </si>
  <si>
    <t>个</t>
    <phoneticPr fontId="9" type="noConversion"/>
  </si>
  <si>
    <t>点火器</t>
  </si>
  <si>
    <t>台</t>
  </si>
  <si>
    <t>化油器接口(含卡箍）</t>
  </si>
  <si>
    <t>套</t>
  </si>
  <si>
    <t>化油器</t>
  </si>
  <si>
    <t>个</t>
  </si>
  <si>
    <t>发动机后吊挂</t>
  </si>
  <si>
    <t>根</t>
  </si>
  <si>
    <t>全金属六角法兰面锁紧螺母GB6187</t>
  </si>
  <si>
    <t>平垫圈GB97</t>
  </si>
  <si>
    <t>平垫圈GB97/Φ10xΦ18x1.5镀锌</t>
  </si>
  <si>
    <t>弹簧垫圈GB93</t>
  </si>
  <si>
    <t>弹簧垫圈GB93/Φ10 白锌</t>
  </si>
  <si>
    <t>六角法兰螺栓GB5787</t>
  </si>
  <si>
    <t>六角法兰螺栓GB5787/M6x25蓝白锌</t>
  </si>
  <si>
    <t>挂档杆</t>
  </si>
  <si>
    <t>弹簧垫圈GB93/Φ8 白锌</t>
  </si>
  <si>
    <t>全金属六角法兰面锁紧螺母GB6187/M8蓝白锌(自锁)</t>
  </si>
  <si>
    <t>不锈钢抱箍</t>
  </si>
  <si>
    <t>空滤器喉管</t>
  </si>
  <si>
    <t>空滤器前盖</t>
  </si>
  <si>
    <t>空滤器滤芯</t>
  </si>
  <si>
    <t>空滤器海绵支架</t>
  </si>
  <si>
    <t>内挡</t>
  </si>
  <si>
    <t>块</t>
  </si>
  <si>
    <t>十字槽盘头自攻螺钉GB845-76</t>
  </si>
  <si>
    <t>十字槽盘头自攻螺钉GB845-76/5.5x20(大头)白锌</t>
  </si>
  <si>
    <t>十字槽盘头自攻螺钉GB845-76/5.5x16(大头)白锌</t>
  </si>
  <si>
    <t>橡胶缓冲套</t>
  </si>
  <si>
    <t>排气管</t>
  </si>
  <si>
    <t>防烫片</t>
  </si>
  <si>
    <t>平垫圈GB97/Φ6xΦ12x1.2镀锌</t>
  </si>
  <si>
    <t>内六角平圆头螺钉GB70.2</t>
  </si>
  <si>
    <t>内六角平圆头螺钉GB70.2/M6x10蓝白锌</t>
  </si>
  <si>
    <t>弹簧垫圈GB93/Φ6 白锌</t>
  </si>
  <si>
    <t>六角法兰螺栓GB5787/M8x12蓝白锌</t>
  </si>
  <si>
    <t>排气筒</t>
  </si>
  <si>
    <t>平垫圈GB97/Φ8xΦ22x2镀锌</t>
  </si>
  <si>
    <t>六角法兰螺栓GB5787/M8x30蓝白锌</t>
  </si>
  <si>
    <t>平垫圈GB97/Φ23xΦ36x1.5镀锌</t>
  </si>
  <si>
    <t>六角螺母</t>
  </si>
  <si>
    <t>内六角圆柱头螺钉GB70.1</t>
  </si>
  <si>
    <t>内六角圆柱头螺钉GB70.1/M8x25蓝白锌</t>
  </si>
  <si>
    <t>上压块</t>
  </si>
  <si>
    <t>下压块</t>
  </si>
  <si>
    <t>六角法兰螺栓</t>
  </si>
  <si>
    <t>六角法兰螺栓/M8x40蓝白锌(联板安装特制)</t>
  </si>
  <si>
    <t>橡胶缓冲块</t>
  </si>
  <si>
    <t>只</t>
  </si>
  <si>
    <t>台阶垫圈</t>
  </si>
  <si>
    <t>平垫圈GB97/Φ12xΦ24x1.5镀锌</t>
  </si>
  <si>
    <t>全金属六角法兰面锁紧螺母GB6187/M12x1.25蓝白锌(自锁)</t>
  </si>
  <si>
    <t>下压块安装螺栓</t>
  </si>
  <si>
    <t>下压块安装螺栓/M12x1.25x72蓝白锌(铣平)</t>
  </si>
  <si>
    <t>方向轴</t>
  </si>
  <si>
    <t>下联板</t>
  </si>
  <si>
    <t>六角法兰螺栓GB5787/M6x12蓝白锌</t>
  </si>
  <si>
    <t>油管卡扣支架</t>
  </si>
  <si>
    <t>卡扣</t>
  </si>
  <si>
    <t>六角法兰螺栓GB5787/M6x16蓝白锌</t>
  </si>
  <si>
    <t>内六角圆柱头螺钉GB70.1/M8x16蓝白锌</t>
  </si>
  <si>
    <t>防尘盖</t>
  </si>
  <si>
    <t>锥度轴承</t>
  </si>
  <si>
    <t>锁紧螺母</t>
  </si>
  <si>
    <t>上联板</t>
  </si>
  <si>
    <t>X5/X6车架(水冷TY250-SR)</t>
  </si>
  <si>
    <t>内六角圆柱头螺钉GB70.1/M8x30蓝白锌</t>
  </si>
  <si>
    <t>铝后尾架</t>
  </si>
  <si>
    <t>平垫圈GB97/Φ6xΦ18x1.5镀锌</t>
  </si>
  <si>
    <t>车架保护片</t>
  </si>
  <si>
    <t>付</t>
  </si>
  <si>
    <t>全金属六角法兰面锁紧螺母GB6187/M6蓝白锌(自锁)</t>
  </si>
  <si>
    <t>发动机底板</t>
  </si>
  <si>
    <t>MOJO平叉护套垫片</t>
  </si>
  <si>
    <t>扎带(带圆头)</t>
  </si>
  <si>
    <t>脚蹬</t>
  </si>
  <si>
    <t>脚蹬扭簧</t>
  </si>
  <si>
    <t>圆柱销GB882</t>
  </si>
  <si>
    <t>圆柱销GB882/Φ10x45蓝白锌 10.9级</t>
  </si>
  <si>
    <t>开口销GB91</t>
  </si>
  <si>
    <t>开口销GB91/Φ2.5x16 白锌</t>
  </si>
  <si>
    <t>全封闭轴承</t>
  </si>
  <si>
    <t>涨紧轮</t>
  </si>
  <si>
    <t>涨紧轮固定焊接组件</t>
  </si>
  <si>
    <t>摇臂平叉连接内衬套</t>
  </si>
  <si>
    <t>摇臂平叉连接内衬套/Ф18xФ12.5x13.5mm J2/T9/PH10(030)</t>
  </si>
  <si>
    <t>内六角平圆头螺钉GB70.2/M6x20蓝白锌 10.9级</t>
  </si>
  <si>
    <t>脚刹杆弹簧</t>
  </si>
  <si>
    <t>六角螺母GB6170</t>
  </si>
  <si>
    <t>六角螺母GB6170/M6蓝白锌</t>
  </si>
  <si>
    <t>不锈钢内六角圆柱头</t>
  </si>
  <si>
    <t>不锈钢内六角圆柱头/M10x1.5x45</t>
  </si>
  <si>
    <t>平垫圈GB97/Φ10xΦ20x3镀锌</t>
  </si>
  <si>
    <t>非金属嵌件六角锁紧螺母GB889</t>
  </si>
  <si>
    <t>非金属嵌件六角锁紧螺母GB889/M10x1.5蓝白锌(尼龙防松)</t>
  </si>
  <si>
    <t>铝脚刹杆</t>
  </si>
  <si>
    <t>六角头螺栓GB5783</t>
  </si>
  <si>
    <t>六角头螺栓GB5783/M6x20蓝白锌 12.9级</t>
  </si>
  <si>
    <t>全金属六角锁紧螺母GB6184</t>
  </si>
  <si>
    <t>全金属六角锁紧螺母GB6184/M6蓝白锌(自锁)</t>
  </si>
  <si>
    <t>脚刹杆头</t>
  </si>
  <si>
    <t>边支撑固定座</t>
  </si>
  <si>
    <t>边支撑</t>
  </si>
  <si>
    <t>边支撑弹簧</t>
  </si>
  <si>
    <t>外六角台阶螺栓</t>
  </si>
  <si>
    <t>外六角台阶螺栓/M10x25镀白锌</t>
  </si>
  <si>
    <t>拉杆车架六角法兰螺栓</t>
  </si>
  <si>
    <t>拉杆车架六角法兰螺栓/M12x1.25x120蓝白锌(特制)10.9级 J2/T9</t>
  </si>
  <si>
    <t>拉杆车架连接衬套</t>
  </si>
  <si>
    <t>滚针轴承</t>
  </si>
  <si>
    <t>骨架油封</t>
  </si>
  <si>
    <t>摇架叉</t>
  </si>
  <si>
    <t>摇臂拉杆安装螺栓</t>
  </si>
  <si>
    <t>摇臂拉杆安装螺栓/M12x1.25x95蓝白锌(定制)10.9级 J1/J2/J5/T9/PH10通用</t>
  </si>
  <si>
    <t>摇臂平叉六角法兰螺栓</t>
  </si>
  <si>
    <t>摇臂平叉六角法兰螺栓/M12x1.25x107蓝白锌10.9级</t>
  </si>
  <si>
    <t>三角摇臂</t>
  </si>
  <si>
    <t>专用油封</t>
  </si>
  <si>
    <t>后减摇臂外衬套</t>
  </si>
  <si>
    <t>摇臂平叉连接内衬套(新刀型款J5)</t>
  </si>
  <si>
    <t>平面推力轴承</t>
  </si>
  <si>
    <t>铝平叉右隔套(BSE250铝车架)</t>
  </si>
  <si>
    <t>滚针轴承/HK222930</t>
  </si>
  <si>
    <t>刀型铝平叉台阶衬套</t>
  </si>
  <si>
    <t>六角法兰螺栓GB5787/M6x50蓝白锌</t>
  </si>
  <si>
    <t>调链器</t>
  </si>
  <si>
    <t>平叉轴</t>
  </si>
  <si>
    <t>平叉轴/镀彩锌Φ17x256xM16x1.5含螺母(BK250)</t>
  </si>
  <si>
    <t>平垫圈</t>
  </si>
  <si>
    <t>平叉挡片</t>
  </si>
  <si>
    <t>十字槽沉头螺钉GB819</t>
  </si>
  <si>
    <t>十字槽沉头螺钉GB819/M5x12蓝白锌</t>
  </si>
  <si>
    <t>铝千斤片</t>
  </si>
  <si>
    <t>六角头螺栓GB5783/M8x60 全牙 S10 蓝白锌 10.9级</t>
  </si>
  <si>
    <t>六角螺母GB6170/M8 S12 蓝白锌</t>
  </si>
  <si>
    <t>十字槽沉头螺钉GB819/M6x12蓝白锌</t>
  </si>
  <si>
    <t>后刹管夹</t>
  </si>
  <si>
    <t>内六角大扁头螺钉</t>
  </si>
  <si>
    <t>内六角大扁头螺钉/M6x12蓝白锌</t>
  </si>
  <si>
    <t>平叉护套</t>
  </si>
  <si>
    <t>后减震</t>
  </si>
  <si>
    <t>后减震上六角法兰螺栓</t>
  </si>
  <si>
    <t>后减震上六角法兰螺栓/M10x1.25x50蓝白锌(特制)10.9级 J1/J5/T9通用</t>
  </si>
  <si>
    <t>全金属六角锁紧螺母GB6184/M10x1.25蓝白锌(自锁)</t>
  </si>
  <si>
    <t>后减震下安装螺栓</t>
  </si>
  <si>
    <t>后减震下安装螺栓/M10x1.25x42蓝白锌(铣平)</t>
  </si>
  <si>
    <t>前减震</t>
  </si>
  <si>
    <t>副</t>
  </si>
  <si>
    <t>平垫圈GB97/Φ10xΦ16x1镀锌</t>
  </si>
  <si>
    <t>开关</t>
  </si>
  <si>
    <t>铝变径管车把</t>
  </si>
  <si>
    <t>把套</t>
  </si>
  <si>
    <t>上泵总成</t>
  </si>
  <si>
    <t>下泵总成</t>
  </si>
  <si>
    <t>摩擦片</t>
  </si>
  <si>
    <t>离合线</t>
  </si>
  <si>
    <t>油门线</t>
  </si>
  <si>
    <t>六角法兰螺栓GB5787/M8x40蓝白锌 半螺纹</t>
  </si>
  <si>
    <t>油门座</t>
  </si>
  <si>
    <t>新款方形护胸</t>
  </si>
  <si>
    <t>新款方形护胸/内宽72mm</t>
  </si>
  <si>
    <t>扎带</t>
  </si>
  <si>
    <t>前轮毂总成</t>
  </si>
  <si>
    <t>铝圈</t>
  </si>
  <si>
    <t>辐条(含辐条螺母)</t>
  </si>
  <si>
    <t>前毂芯</t>
  </si>
  <si>
    <t>前毂芯/450-2前 光亮(轴孔20)</t>
  </si>
  <si>
    <t>朝阳深齿轮胎</t>
  </si>
  <si>
    <t>朝阳深齿内胎</t>
  </si>
  <si>
    <t>朝阳深齿内胎/80/100-21(H875)</t>
  </si>
  <si>
    <t>朝阳深齿外胎</t>
  </si>
  <si>
    <t>朝阳深齿外胎/80/100-21(H875)</t>
  </si>
  <si>
    <t>前碟刹盘</t>
  </si>
  <si>
    <t>片</t>
  </si>
  <si>
    <t>六角头螺栓GB5783/M6x12蓝白锌 12.9级</t>
  </si>
  <si>
    <t>前轮轴</t>
  </si>
  <si>
    <t>前轮右隔套</t>
  </si>
  <si>
    <t>衬带</t>
  </si>
  <si>
    <t>衬带/21寸</t>
  </si>
  <si>
    <t>内胎防滑锁</t>
  </si>
  <si>
    <t>后轮毂总成</t>
  </si>
  <si>
    <t>后毂芯</t>
  </si>
  <si>
    <t>后毂芯/450-2后 光亮</t>
  </si>
  <si>
    <t>鼓芯油封</t>
  </si>
  <si>
    <t>朝阳深齿内胎/110/90-18(H872)</t>
  </si>
  <si>
    <t>朝阳深齿外胎/110/90-18(H872)</t>
  </si>
  <si>
    <t>后碟刹盘</t>
  </si>
  <si>
    <t>内六角沉头螺钉GB70.3</t>
  </si>
  <si>
    <t>内六角沉头螺钉GB70.3/M8x25蓝白锌 10.9级</t>
  </si>
  <si>
    <t>链轮</t>
  </si>
  <si>
    <t>后轮轴</t>
  </si>
  <si>
    <t>后轮左隔套</t>
  </si>
  <si>
    <t>后轮右隔套</t>
  </si>
  <si>
    <t>ZH链条</t>
  </si>
  <si>
    <t>衬带/18寸</t>
  </si>
  <si>
    <t>六角法兰螺栓GB5787/M6x20蓝白锌</t>
  </si>
  <si>
    <t>点火器固定片</t>
  </si>
  <si>
    <t>内六角大扁头螺钉/M6x16蓝白锌</t>
  </si>
  <si>
    <t>整流器</t>
  </si>
  <si>
    <t>十字平圆头螺钉</t>
  </si>
  <si>
    <t>十字平圆头螺钉/M6x20蓝白锌</t>
  </si>
  <si>
    <t>电门锁</t>
  </si>
  <si>
    <t>继电器</t>
  </si>
  <si>
    <t>锂电池</t>
  </si>
  <si>
    <t>锂电池/HJTX4L-FPZ 12V3AH(带保护）</t>
  </si>
  <si>
    <t>总线</t>
  </si>
  <si>
    <t>电池盒压板</t>
  </si>
  <si>
    <t>前挡泥板</t>
  </si>
  <si>
    <t>前右侧板</t>
  </si>
  <si>
    <t>不锈钢内六角半圆头</t>
  </si>
  <si>
    <t>不锈钢内六角半圆头/M5x12</t>
  </si>
  <si>
    <t>前左侧板</t>
  </si>
  <si>
    <t>平垫圈GB97/Φ5xΦ12x1镀锌</t>
  </si>
  <si>
    <t>电池盒</t>
  </si>
  <si>
    <t>十字槽盘头自攻螺钉GB845-76/4.8x16白锌</t>
  </si>
  <si>
    <t>中右侧板</t>
  </si>
  <si>
    <t>六角法兰螺栓GB5787/M8x25蓝白锌(法兰面特制小头)</t>
  </si>
  <si>
    <t>台阶衬套(BK250后侧板)</t>
  </si>
  <si>
    <t>台阶衬套(BK250后侧板)/Φ18xΦ8.2-8.5-Φ14-2.5mm 铝</t>
  </si>
  <si>
    <t>后左侧板</t>
  </si>
  <si>
    <t>后挡泥板</t>
  </si>
  <si>
    <t>侧板隔热橡胶垫</t>
  </si>
  <si>
    <t>后右侧板</t>
  </si>
  <si>
    <t>后挡泥皮</t>
  </si>
  <si>
    <t>座垫</t>
  </si>
  <si>
    <t>六角法兰螺栓GB5787/M6x108(螺纹端尖头)蓝白锌</t>
  </si>
  <si>
    <t>六角法兰螺栓GB5787/M6x16蓝白锌(发动机专用法兰面)</t>
  </si>
  <si>
    <t>记分牌支架</t>
  </si>
  <si>
    <t>连接片</t>
  </si>
  <si>
    <t>平垫圈GB97/Φ8xΦ28x2镀锌</t>
  </si>
  <si>
    <t>内六角大扁头螺钉/M6x20蓝白锌</t>
  </si>
  <si>
    <t>油壶</t>
  </si>
  <si>
    <t>油滤器</t>
  </si>
  <si>
    <t>导风板</t>
  </si>
  <si>
    <t>卷</t>
  </si>
  <si>
    <t>汽油管</t>
  </si>
  <si>
    <t>米</t>
  </si>
  <si>
    <t>304091201</t>
  </si>
  <si>
    <t>305260250</t>
  </si>
  <si>
    <t>ERPCODE</t>
  </si>
  <si>
    <t>301480070</t>
  </si>
  <si>
    <t>301490040</t>
  </si>
  <si>
    <t>305070500</t>
  </si>
  <si>
    <t>308010030</t>
  </si>
  <si>
    <t>308480060</t>
  </si>
  <si>
    <t>302490060</t>
  </si>
  <si>
    <t>307550030</t>
  </si>
  <si>
    <t>301450280</t>
  </si>
  <si>
    <t>301460070</t>
  </si>
  <si>
    <t>308010220</t>
  </si>
  <si>
    <t>305090700</t>
  </si>
  <si>
    <t>302140210</t>
  </si>
  <si>
    <t>308180030</t>
  </si>
  <si>
    <t>308250120</t>
  </si>
  <si>
    <t>308260030</t>
  </si>
  <si>
    <t>308010740</t>
  </si>
  <si>
    <t>308010060</t>
  </si>
  <si>
    <t>301302000</t>
  </si>
  <si>
    <t>308260020</t>
  </si>
  <si>
    <t>308250070</t>
  </si>
  <si>
    <t>308180020</t>
  </si>
  <si>
    <t>301510050</t>
  </si>
  <si>
    <t>307240300</t>
  </si>
  <si>
    <t>308100160</t>
  </si>
  <si>
    <t>308100150</t>
  </si>
  <si>
    <t>307550070</t>
  </si>
  <si>
    <t>301562800</t>
  </si>
  <si>
    <t>301520100</t>
  </si>
  <si>
    <t>308250040</t>
  </si>
  <si>
    <t>308060020</t>
  </si>
  <si>
    <t>308260010</t>
  </si>
  <si>
    <t>308010140</t>
  </si>
  <si>
    <t>301550650</t>
  </si>
  <si>
    <t>308250080</t>
  </si>
  <si>
    <t>308010180</t>
  </si>
  <si>
    <t>308250305</t>
  </si>
  <si>
    <t>308220090</t>
  </si>
  <si>
    <t>308070170</t>
  </si>
  <si>
    <t>305080500</t>
  </si>
  <si>
    <t>308255000</t>
  </si>
  <si>
    <t>308250180</t>
  </si>
  <si>
    <t>308180040</t>
  </si>
  <si>
    <t>308020130</t>
  </si>
  <si>
    <t>305100100</t>
  </si>
  <si>
    <t>308010040</t>
  </si>
  <si>
    <t>308070150</t>
  </si>
  <si>
    <t>308320020</t>
  </si>
  <si>
    <t>308390070</t>
  </si>
  <si>
    <t>308310020</t>
  </si>
  <si>
    <t>305060400</t>
  </si>
  <si>
    <t>302013450</t>
  </si>
  <si>
    <t>307550080</t>
  </si>
  <si>
    <t>307580040</t>
  </si>
  <si>
    <t>307550060</t>
  </si>
  <si>
    <t>308070180</t>
  </si>
  <si>
    <t>304430050</t>
  </si>
  <si>
    <t>308250060</t>
  </si>
  <si>
    <t>307070050</t>
  </si>
  <si>
    <t>308180010</t>
  </si>
  <si>
    <t>302131000</t>
  </si>
  <si>
    <t>302060020</t>
  </si>
  <si>
    <t>309010100</t>
  </si>
  <si>
    <t>307560110</t>
  </si>
  <si>
    <t>307550090</t>
  </si>
  <si>
    <t>302170055</t>
  </si>
  <si>
    <t>308580120</t>
  </si>
  <si>
    <t>308280050</t>
  </si>
  <si>
    <t>308270030</t>
  </si>
  <si>
    <t>308580110</t>
  </si>
  <si>
    <t>302170050</t>
  </si>
  <si>
    <t>308430210</t>
  </si>
  <si>
    <t>303050010</t>
  </si>
  <si>
    <t>302520070</t>
  </si>
  <si>
    <t>303050020</t>
  </si>
  <si>
    <t>308560310</t>
  </si>
  <si>
    <t>308430020</t>
  </si>
  <si>
    <t>308060060</t>
  </si>
  <si>
    <t>308600060</t>
  </si>
  <si>
    <t>308220030</t>
  </si>
  <si>
    <t>308120150</t>
  </si>
  <si>
    <t>308250145</t>
  </si>
  <si>
    <t>308200060</t>
  </si>
  <si>
    <t>305280020</t>
  </si>
  <si>
    <t>308020015</t>
  </si>
  <si>
    <t>308190010</t>
  </si>
  <si>
    <t>302590020</t>
  </si>
  <si>
    <t>302190070</t>
  </si>
  <si>
    <t>302200200</t>
  </si>
  <si>
    <t>308590010</t>
  </si>
  <si>
    <t>308030010</t>
  </si>
  <si>
    <t>308011140</t>
  </si>
  <si>
    <t>308560320</t>
  </si>
  <si>
    <t>308400010</t>
  </si>
  <si>
    <t>308370100</t>
  </si>
  <si>
    <t>304170030</t>
  </si>
  <si>
    <t>308011060</t>
  </si>
  <si>
    <t>308011080</t>
  </si>
  <si>
    <t>304180100</t>
  </si>
  <si>
    <t>308400070</t>
  </si>
  <si>
    <t>308370050</t>
  </si>
  <si>
    <t>308560370</t>
  </si>
  <si>
    <t>308560300</t>
  </si>
  <si>
    <t>308400040</t>
  </si>
  <si>
    <t>304390120</t>
  </si>
  <si>
    <t>308560175</t>
  </si>
  <si>
    <t>308370140</t>
  </si>
  <si>
    <t>308410020</t>
  </si>
  <si>
    <t>308560110</t>
  </si>
  <si>
    <t>308400060</t>
  </si>
  <si>
    <t>308370120</t>
  </si>
  <si>
    <t>308560350</t>
  </si>
  <si>
    <t>308010110</t>
  </si>
  <si>
    <t>303060040</t>
  </si>
  <si>
    <t>308540050</t>
  </si>
  <si>
    <t>308251055</t>
  </si>
  <si>
    <t>302050010</t>
  </si>
  <si>
    <t>308090050</t>
  </si>
  <si>
    <t>304420320</t>
  </si>
  <si>
    <t>308020110</t>
  </si>
  <si>
    <t>308220050</t>
  </si>
  <si>
    <t>304420330</t>
  </si>
  <si>
    <t>308090030</t>
  </si>
  <si>
    <t>308480030</t>
  </si>
  <si>
    <t>308050020</t>
  </si>
  <si>
    <t>307590040</t>
  </si>
  <si>
    <t>304313210</t>
  </si>
  <si>
    <t>308010600</t>
  </si>
  <si>
    <t>308190020</t>
  </si>
  <si>
    <t>308010580</t>
  </si>
  <si>
    <t>304244905</t>
  </si>
  <si>
    <t>308250100</t>
  </si>
  <si>
    <t>305310280</t>
  </si>
  <si>
    <t>306170020</t>
  </si>
  <si>
    <t>305010100</t>
  </si>
  <si>
    <t>305030030</t>
  </si>
  <si>
    <t>305192650</t>
  </si>
  <si>
    <t>305400290</t>
  </si>
  <si>
    <t>305410145</t>
  </si>
  <si>
    <t>305430535</t>
  </si>
  <si>
    <t>305130288</t>
  </si>
  <si>
    <t>305121600</t>
  </si>
  <si>
    <t>308010200</t>
  </si>
  <si>
    <t>305174610</t>
  </si>
  <si>
    <t>305400186</t>
  </si>
  <si>
    <t>305410280</t>
  </si>
  <si>
    <t>305330285</t>
  </si>
  <si>
    <t>305430515</t>
  </si>
  <si>
    <t>305050080</t>
  </si>
  <si>
    <t>306170050</t>
  </si>
  <si>
    <t>307060040</t>
  </si>
  <si>
    <t>309010090</t>
  </si>
  <si>
    <t>304081101</t>
  </si>
  <si>
    <t>304031140</t>
  </si>
  <si>
    <t>304050100</t>
  </si>
  <si>
    <t>304010135</t>
  </si>
  <si>
    <t>308430240</t>
  </si>
  <si>
    <t>308370500</t>
  </si>
  <si>
    <t>304113300</t>
  </si>
  <si>
    <t>304113301</t>
  </si>
  <si>
    <t>304113302</t>
  </si>
  <si>
    <t>308020010</t>
  </si>
  <si>
    <t>308510010</t>
  </si>
  <si>
    <t>308552000</t>
  </si>
  <si>
    <t>308552010</t>
  </si>
  <si>
    <t>304040080</t>
  </si>
  <si>
    <t>304120020</t>
  </si>
  <si>
    <t>304031190</t>
  </si>
  <si>
    <t>304050340</t>
  </si>
  <si>
    <t>304050350</t>
  </si>
  <si>
    <t>304011135</t>
  </si>
  <si>
    <t>308430250</t>
  </si>
  <si>
    <t>308370560</t>
  </si>
  <si>
    <t>304113350</t>
  </si>
  <si>
    <t>304113351</t>
  </si>
  <si>
    <t>304113352</t>
  </si>
  <si>
    <t>305270170</t>
  </si>
  <si>
    <t>308040040</t>
  </si>
  <si>
    <t>303040560</t>
  </si>
  <si>
    <t>308510040</t>
  </si>
  <si>
    <t>308552110</t>
  </si>
  <si>
    <t>308552120</t>
  </si>
  <si>
    <t>303011730</t>
  </si>
  <si>
    <t>304120050</t>
  </si>
  <si>
    <t>304040060</t>
  </si>
  <si>
    <t>308010050</t>
  </si>
  <si>
    <t>302470060</t>
  </si>
  <si>
    <t>308050040</t>
  </si>
  <si>
    <t>306080110</t>
  </si>
  <si>
    <t>308110150</t>
  </si>
  <si>
    <t>306200040</t>
  </si>
  <si>
    <t>306090040</t>
  </si>
  <si>
    <t>306040500</t>
  </si>
  <si>
    <t>306010730</t>
  </si>
  <si>
    <t>307530150</t>
  </si>
  <si>
    <t>307161200</t>
  </si>
  <si>
    <t>307191100</t>
  </si>
  <si>
    <t>308130005</t>
  </si>
  <si>
    <t>307181200</t>
  </si>
  <si>
    <t>308250020</t>
  </si>
  <si>
    <t>307530100</t>
  </si>
  <si>
    <t>308100120</t>
  </si>
  <si>
    <t>307210550</t>
  </si>
  <si>
    <t>308010171</t>
  </si>
  <si>
    <t>308560475</t>
  </si>
  <si>
    <t>307220700</t>
  </si>
  <si>
    <t>307171000</t>
  </si>
  <si>
    <t>307570040</t>
  </si>
  <si>
    <t>307230650</t>
  </si>
  <si>
    <t>307510080</t>
  </si>
  <si>
    <t>307022300</t>
  </si>
  <si>
    <t>308010128</t>
  </si>
  <si>
    <t>308010045</t>
  </si>
  <si>
    <t>302110095</t>
  </si>
  <si>
    <t>307150460</t>
  </si>
  <si>
    <t>302300030</t>
  </si>
  <si>
    <t>308250090</t>
  </si>
  <si>
    <t>308050060</t>
  </si>
  <si>
    <t>307100290</t>
  </si>
  <si>
    <t>301430010</t>
  </si>
  <si>
    <t>307630050</t>
  </si>
  <si>
    <t>307652376</t>
  </si>
  <si>
    <t>802020010</t>
  </si>
  <si>
    <t>802020040</t>
  </si>
  <si>
    <t>301680030</t>
  </si>
  <si>
    <t>301680070</t>
  </si>
  <si>
    <t>307800160</t>
  </si>
  <si>
    <t>1 set</t>
  </si>
  <si>
    <t>30.135.0100</t>
  </si>
  <si>
    <t>30.818.0030</t>
  </si>
  <si>
    <t>30.825.0120</t>
  </si>
  <si>
    <t>30.826.0030</t>
  </si>
  <si>
    <t>30.801.0740</t>
  </si>
  <si>
    <t>30.801.0060</t>
  </si>
  <si>
    <t>30.826.0020</t>
  </si>
  <si>
    <t>30.825.0070</t>
  </si>
  <si>
    <t>30.818.0020</t>
  </si>
  <si>
    <t>30.145.0280</t>
  </si>
  <si>
    <t>30.149.0040</t>
  </si>
  <si>
    <t>30.146.0070</t>
  </si>
  <si>
    <t>30.151.0050</t>
  </si>
  <si>
    <t>30.724.0300</t>
  </si>
  <si>
    <t>30.810.0160</t>
  </si>
  <si>
    <t>30.810.0150</t>
  </si>
  <si>
    <t>30.755.0070</t>
  </si>
  <si>
    <t>30.152.0100</t>
  </si>
  <si>
    <t>30.825.0040</t>
  </si>
  <si>
    <t>30.806.0020</t>
  </si>
  <si>
    <t>30.826.0010</t>
  </si>
  <si>
    <t>30.801.0140</t>
  </si>
  <si>
    <t>30.825.0080</t>
  </si>
  <si>
    <t>30.801.0180</t>
  </si>
  <si>
    <t>30.825.0305</t>
  </si>
  <si>
    <t>30.822.0090</t>
  </si>
  <si>
    <t>30.807.0170</t>
  </si>
  <si>
    <t>30.508.0500</t>
  </si>
  <si>
    <t>30.509.0700</t>
  </si>
  <si>
    <t>30.801.0220</t>
  </si>
  <si>
    <t>30.755.0030</t>
  </si>
  <si>
    <t>30.825.5000</t>
  </si>
  <si>
    <t>30.825.0180</t>
  </si>
  <si>
    <t>30.818.0040</t>
  </si>
  <si>
    <t>30.802.0130</t>
  </si>
  <si>
    <t>30.510.0100</t>
  </si>
  <si>
    <t>30.507.0500</t>
  </si>
  <si>
    <t>30.801.0030</t>
  </si>
  <si>
    <t>30.249.0060</t>
  </si>
  <si>
    <t>30.848.0060</t>
  </si>
  <si>
    <t>30.801.0040</t>
  </si>
  <si>
    <t>30.807.0150</t>
  </si>
  <si>
    <t>30.832.0020</t>
  </si>
  <si>
    <t>30.839.0070</t>
  </si>
  <si>
    <t>30.831.0020</t>
  </si>
  <si>
    <t>30.506.0400</t>
  </si>
  <si>
    <t>30.755.0080</t>
  </si>
  <si>
    <t>30.755.0060</t>
  </si>
  <si>
    <t>30.807.0180</t>
  </si>
  <si>
    <t>30.443.0050</t>
  </si>
  <si>
    <t>30.825.0060</t>
  </si>
  <si>
    <t>30.707.0050</t>
  </si>
  <si>
    <t>30.818.0010</t>
  </si>
  <si>
    <t>30.213.1000</t>
  </si>
  <si>
    <t>30.206.0020</t>
  </si>
  <si>
    <t>30.901.0100</t>
  </si>
  <si>
    <t>30.858.0120</t>
  </si>
  <si>
    <t>30.828.0050</t>
  </si>
  <si>
    <t>30.827.0030</t>
  </si>
  <si>
    <t>30.858.0110</t>
  </si>
  <si>
    <t>30.843.0210</t>
  </si>
  <si>
    <t>30.305.0010</t>
  </si>
  <si>
    <t>30.252.0070</t>
  </si>
  <si>
    <t>30.305.0020</t>
  </si>
  <si>
    <t>30.856.0310</t>
  </si>
  <si>
    <t>30.843.0020</t>
  </si>
  <si>
    <t>30.806.0060</t>
  </si>
  <si>
    <t>30.860.0060</t>
  </si>
  <si>
    <t>30.822.0030</t>
  </si>
  <si>
    <t>30.812.0150</t>
  </si>
  <si>
    <t>30.825.0145</t>
  </si>
  <si>
    <t>30.820.0060</t>
  </si>
  <si>
    <t>30.528.0020</t>
  </si>
  <si>
    <t>30.802.0015</t>
  </si>
  <si>
    <t>30.819.0010</t>
  </si>
  <si>
    <t>30.259.0020</t>
  </si>
  <si>
    <t>30.219.0070</t>
  </si>
  <si>
    <t>30.220.0200</t>
  </si>
  <si>
    <t>30.859.0010</t>
  </si>
  <si>
    <t>30.803.0010</t>
  </si>
  <si>
    <t>30.801.1140</t>
  </si>
  <si>
    <t>30.856.0320</t>
  </si>
  <si>
    <t>30.840.0010</t>
  </si>
  <si>
    <t>30.837.0100</t>
  </si>
  <si>
    <t>30.417.0030</t>
  </si>
  <si>
    <t>30.801.1060</t>
  </si>
  <si>
    <t>30.801.1080</t>
  </si>
  <si>
    <t>30.418.0100</t>
  </si>
  <si>
    <t>30.840.0070</t>
  </si>
  <si>
    <t>30.837.0050</t>
  </si>
  <si>
    <t>30.856.0370</t>
  </si>
  <si>
    <t>30.856.0300</t>
  </si>
  <si>
    <t>30.840.0040</t>
  </si>
  <si>
    <t>30.856.0175</t>
  </si>
  <si>
    <t>30.837.0140</t>
  </si>
  <si>
    <t>30.841.0020</t>
  </si>
  <si>
    <t>30.856.0110</t>
  </si>
  <si>
    <t>30.840.0060</t>
  </si>
  <si>
    <t>30.837.0120</t>
  </si>
  <si>
    <t>30.856.0350</t>
  </si>
  <si>
    <t>30.801.0110</t>
  </si>
  <si>
    <t>30.854.0050</t>
  </si>
  <si>
    <t>30.825.1055</t>
  </si>
  <si>
    <t>30.205.0010</t>
  </si>
  <si>
    <t>30.809.0050</t>
  </si>
  <si>
    <t>30.442.0320</t>
  </si>
  <si>
    <t>30.802.0110</t>
  </si>
  <si>
    <t>30.822.0050</t>
  </si>
  <si>
    <t>30.442.0330</t>
  </si>
  <si>
    <t>30.809.0030</t>
  </si>
  <si>
    <t>30.848.0030</t>
  </si>
  <si>
    <t>30.805.0020</t>
  </si>
  <si>
    <t>30.759.0040</t>
  </si>
  <si>
    <t>30.801.0600</t>
  </si>
  <si>
    <t>30.819.0020</t>
  </si>
  <si>
    <t>30.801.0580</t>
  </si>
  <si>
    <t>30.825.0100</t>
  </si>
  <si>
    <t>30.617.0020</t>
  </si>
  <si>
    <t>30.513.0288</t>
  </si>
  <si>
    <t>30.801.0200</t>
  </si>
  <si>
    <t>30.617.0050</t>
  </si>
  <si>
    <t>30.706.0040</t>
  </si>
  <si>
    <t>30.901.0090</t>
  </si>
  <si>
    <t>30.411.3301</t>
  </si>
  <si>
    <t>30.411.3302</t>
  </si>
  <si>
    <t>30.526.0250</t>
  </si>
  <si>
    <t>30.802.0010</t>
  </si>
  <si>
    <t>30.851.0010</t>
  </si>
  <si>
    <t>30.855.2010</t>
  </si>
  <si>
    <t>30.404.0080</t>
  </si>
  <si>
    <t>30.412.0020</t>
  </si>
  <si>
    <t>30.411.3351</t>
  </si>
  <si>
    <t>30.411.3352</t>
  </si>
  <si>
    <t>30.527.0170</t>
  </si>
  <si>
    <t>30.804.0040</t>
  </si>
  <si>
    <t>30.301.1730</t>
  </si>
  <si>
    <t>30.412.0050</t>
  </si>
  <si>
    <t>30.404.0060</t>
  </si>
  <si>
    <t>30.801.0050</t>
  </si>
  <si>
    <t>30.247.0060</t>
  </si>
  <si>
    <t>30.805.0040</t>
  </si>
  <si>
    <t>30.608.0110</t>
  </si>
  <si>
    <t>30.811.0150</t>
  </si>
  <si>
    <t>30.620.0040</t>
  </si>
  <si>
    <t>30.609.0040</t>
  </si>
  <si>
    <t>30.604.0500</t>
  </si>
  <si>
    <t>30.601.0730</t>
  </si>
  <si>
    <t>30.753.0150</t>
  </si>
  <si>
    <t>30.716.1200</t>
  </si>
  <si>
    <t>30.719.1100</t>
  </si>
  <si>
    <t>30.813.0005</t>
  </si>
  <si>
    <t>30.718.1200</t>
  </si>
  <si>
    <t>30.825.0020</t>
  </si>
  <si>
    <t>30.753.0100</t>
  </si>
  <si>
    <t>30.810.0120</t>
  </si>
  <si>
    <t>30.721.0550</t>
  </si>
  <si>
    <t>30.801.0171</t>
  </si>
  <si>
    <t>30.856.0475</t>
  </si>
  <si>
    <t>30.722.0700</t>
  </si>
  <si>
    <t>30.717.1000</t>
  </si>
  <si>
    <t>30.757.0040</t>
  </si>
  <si>
    <t>30.723.0650</t>
  </si>
  <si>
    <t>30.751.0080</t>
  </si>
  <si>
    <t>30.702.2300</t>
  </si>
  <si>
    <t>30.801.0128</t>
  </si>
  <si>
    <t>30.801.0045</t>
  </si>
  <si>
    <t>30.211.0095</t>
  </si>
  <si>
    <t>30.230.0030</t>
  </si>
  <si>
    <t>30.825.0090</t>
  </si>
  <si>
    <t>30.805.0060</t>
  </si>
  <si>
    <t>30.143.0010</t>
  </si>
  <si>
    <t>30.763.0050</t>
  </si>
  <si>
    <t>30.168.0030</t>
  </si>
  <si>
    <t>30.168.0070</t>
  </si>
  <si>
    <t>Втулка с резиновой подушкой</t>
  </si>
  <si>
    <t>Патрубок карбюратора</t>
  </si>
  <si>
    <t>Шайба пружинная</t>
  </si>
  <si>
    <t>Винт M10x1,25x117 [10.9]</t>
  </si>
  <si>
    <t>Винт M6x25</t>
  </si>
  <si>
    <t>Рычаг КПП</t>
  </si>
  <si>
    <t>Шайба пружинная 8</t>
  </si>
  <si>
    <t>Шайба 8x16</t>
  </si>
  <si>
    <t>Хомут стальной</t>
  </si>
  <si>
    <t>Накладка выхлопной трубы защитная</t>
  </si>
  <si>
    <t>Шайба 6x12</t>
  </si>
  <si>
    <t>Винт M6x10</t>
  </si>
  <si>
    <t>Шайба пружинная 6</t>
  </si>
  <si>
    <t>Винт M8x12</t>
  </si>
  <si>
    <t>Шайба 8x22</t>
  </si>
  <si>
    <t>Винт M8x30</t>
  </si>
  <si>
    <t>Шайба 23x36x1,5</t>
  </si>
  <si>
    <t>Гайка рулевой колонки</t>
  </si>
  <si>
    <t>Винт M8x25</t>
  </si>
  <si>
    <t>Крепление руля верхнее</t>
  </si>
  <si>
    <t>Крепление руля нижнее</t>
  </si>
  <si>
    <t>Болт M8x40 крепления вилки</t>
  </si>
  <si>
    <t>Демпфер руля 1 шт</t>
  </si>
  <si>
    <t>Шайба ступенчатая 26x30x3х12</t>
  </si>
  <si>
    <t>Шток траверсы</t>
  </si>
  <si>
    <t>Траверса нижняя</t>
  </si>
  <si>
    <t>Винт M6x12</t>
  </si>
  <si>
    <t>Кронштейн направляющей переднего тормозного шланга</t>
  </si>
  <si>
    <t>Крепление гидролинии</t>
  </si>
  <si>
    <t>Винт M6x16</t>
  </si>
  <si>
    <t>Винт M8x16</t>
  </si>
  <si>
    <t>Кольцо уплотнительное</t>
  </si>
  <si>
    <t>Подшипник 30205 роликовый конический 25x52</t>
  </si>
  <si>
    <t>Гайка круглая M25x1x7</t>
  </si>
  <si>
    <t>Траверса верхняя</t>
  </si>
  <si>
    <t>Втулка стопорная бензобака</t>
  </si>
  <si>
    <t>Болт M8x30 траверсы</t>
  </si>
  <si>
    <t>Прокладка овальная</t>
  </si>
  <si>
    <t>Стяжка кабельная</t>
  </si>
  <si>
    <t>Штифт</t>
  </si>
  <si>
    <t>Пружина подножки</t>
  </si>
  <si>
    <t>Подшипник 6900 подножки</t>
  </si>
  <si>
    <t>Ролик цепи</t>
  </si>
  <si>
    <t>Пружина заднего тормоза</t>
  </si>
  <si>
    <t>Подножка боковая 350 мм</t>
  </si>
  <si>
    <t>Сальник 22x29x4</t>
  </si>
  <si>
    <t>Винт M6x50</t>
  </si>
  <si>
    <t>Прокладка задней оси</t>
  </si>
  <si>
    <t>Винт M5x12</t>
  </si>
  <si>
    <t>Корпус натяжителя цепи</t>
  </si>
  <si>
    <t>Винт М8x60 [10.9]</t>
  </si>
  <si>
    <t>Гайка M8</t>
  </si>
  <si>
    <t>Зажим задней тормозной трубки</t>
  </si>
  <si>
    <t>Слайдер цепи черный</t>
  </si>
  <si>
    <t>Гайка</t>
  </si>
  <si>
    <t>Винт M10x1,25x45</t>
  </si>
  <si>
    <t>Шайба</t>
  </si>
  <si>
    <t>Кнопка выключения двигателя</t>
  </si>
  <si>
    <t>Трос газа</t>
  </si>
  <si>
    <t>Винт M8x40</t>
  </si>
  <si>
    <t>Кнопка включения двигателя</t>
  </si>
  <si>
    <t>Защита руля</t>
  </si>
  <si>
    <t>Обод колёсный 1,60x21 36H 7116 BSE черный</t>
  </si>
  <si>
    <t>Спица, колесо переднее 21" BSE, 4х240</t>
  </si>
  <si>
    <t>Диск тормозной передний 240х101х4мм М6х6х117мм леп</t>
  </si>
  <si>
    <t>Винт М6x12 [12.9] GB5783</t>
  </si>
  <si>
    <t>Ось колеса переднего 217x20 mm 25-44mm</t>
  </si>
  <si>
    <t>Стопор покрышки (буксатор) 1,6"</t>
  </si>
  <si>
    <t>Обод колёсный 2,15x18 32H 7116 BSE чёрный</t>
  </si>
  <si>
    <t>Спица, колесо заднее 18" BSE, 4х193 внутренняя</t>
  </si>
  <si>
    <t>Спица, колесо заднее 18" BSE, 4х198 наружная</t>
  </si>
  <si>
    <t>Диск тормозной задний 240x121x4мм М6х4х140мм леп</t>
  </si>
  <si>
    <t>Винт М8x25 [10.9]</t>
  </si>
  <si>
    <t>Стопор покрышки (буксатор) 2,15"</t>
  </si>
  <si>
    <t>Винт M6x20</t>
  </si>
  <si>
    <t>Винт М6x16</t>
  </si>
  <si>
    <t>Регулятор напряжения 3ф 6кв</t>
  </si>
  <si>
    <t>Замок зажигания</t>
  </si>
  <si>
    <t>Реле стартера</t>
  </si>
  <si>
    <t>Шайба 5x12</t>
  </si>
  <si>
    <t>Винт самонарезающий 4,8x16</t>
  </si>
  <si>
    <t>Фильтр топливный</t>
  </si>
  <si>
    <t>Трубка топливная</t>
  </si>
  <si>
    <t>Винт M6x20 GB5783 [12.9]</t>
  </si>
  <si>
    <t>Колодки тормозные задние</t>
  </si>
  <si>
    <t>Суппорт тормозной</t>
  </si>
  <si>
    <t>Колодки тормозные</t>
  </si>
  <si>
    <t>Кронштейн</t>
  </si>
  <si>
    <t>30.712.0210</t>
  </si>
  <si>
    <t>30.503.0250</t>
  </si>
  <si>
    <t>尼比一体式 黑色(左右)含1#调节把芯</t>
  </si>
  <si>
    <t>30.505.0120</t>
  </si>
  <si>
    <t>尼比越野车 黑色铝(不含把芯)</t>
  </si>
  <si>
    <t>30.201.3452</t>
  </si>
  <si>
    <t>黑色 BK250车头管带铭牌孔 前限7#抬高(配刀型铝平叉)</t>
  </si>
  <si>
    <t>30.214.0212</t>
  </si>
  <si>
    <t>30.709.0301</t>
  </si>
  <si>
    <t>车把护手</t>
  </si>
  <si>
    <t>MOJO款黑色(左) 银色支架(含安装附件)我司提供MOJO款(左L)护手</t>
  </si>
  <si>
    <t>30.709.0311</t>
  </si>
  <si>
    <t>MOJO款黑色(右) 银色支架(含安装附件)我司提供MOJO款(右R)护手</t>
  </si>
  <si>
    <t>前碟刹支架</t>
  </si>
  <si>
    <t>QGJ-3-38mm 黑色(无标状态)</t>
  </si>
  <si>
    <t>BK250 黑色</t>
  </si>
  <si>
    <t>BK250(Φ54配PWK34) 黑色(左出)</t>
  </si>
  <si>
    <t>KTM250 黑色</t>
  </si>
  <si>
    <t>KTM250(海绵)</t>
  </si>
  <si>
    <t>KTM250</t>
  </si>
  <si>
    <t>KTM250 黑色(空滤后底板)</t>
  </si>
  <si>
    <t>KTM250(五件套)</t>
  </si>
  <si>
    <t>自制MOJO抛丸 不锈钢(304)</t>
  </si>
  <si>
    <t>M22镀白锌(30x12x22x1)</t>
  </si>
  <si>
    <t>MOJO-250(单孔) Φ28.8 亚光银色</t>
  </si>
  <si>
    <t>锥度BSE250方向器</t>
  </si>
  <si>
    <t>Φ26xΦ30x3镀白锌(BSE250压块专用)</t>
  </si>
  <si>
    <t>BSK(278mm空心)调质HRC28-35</t>
  </si>
  <si>
    <t>MOJO-250 Φ58.5x192亚光银色 轴孔φ27款</t>
  </si>
  <si>
    <t>高配J6 配CNC方向器 黑色</t>
  </si>
  <si>
    <t>BSE250前刹车线 本色</t>
  </si>
  <si>
    <t>J系列上下胶垫 内孔26(我司提供支架)</t>
  </si>
  <si>
    <t>Φ25xΦ52(30205)</t>
  </si>
  <si>
    <t>六槽M25x1x7 蓝白锌</t>
  </si>
  <si>
    <t>MOJO-250 Φ53x192亚光银色 轴孔φ23款</t>
  </si>
  <si>
    <t>BK250-1#(油箱前端)</t>
  </si>
  <si>
    <t>KTM250油壶</t>
  </si>
  <si>
    <t>BK250 喷砂亚光银色</t>
  </si>
  <si>
    <t>BK250(左右) 黑色</t>
  </si>
  <si>
    <t>CRF黑色(含小片)</t>
  </si>
  <si>
    <t>椭圆形(电镀)</t>
  </si>
  <si>
    <t>5x168 黑色</t>
  </si>
  <si>
    <t>铸钢CRF款(右) 电泳</t>
  </si>
  <si>
    <t>铸钢CRF款(左) 电泳</t>
  </si>
  <si>
    <t>6900</t>
  </si>
  <si>
    <t>BSE MOTO 黑色</t>
  </si>
  <si>
    <t>BSE MOTO 黑色橡胶中凸(耐磨)</t>
  </si>
  <si>
    <t>6000</t>
  </si>
  <si>
    <t>B4(总长47)</t>
  </si>
  <si>
    <t>BK-5#(MOJO) 亚银(不带头)</t>
  </si>
  <si>
    <t>铁 BSK加长款 银色</t>
  </si>
  <si>
    <t>BK250边支撑 黑色</t>
  </si>
  <si>
    <t>350mm变径黑色宽头(J10专用)</t>
  </si>
  <si>
    <t>90mm</t>
  </si>
  <si>
    <t>Φ20xΦ12x82mm (BSE250铝车架)轴承钢</t>
  </si>
  <si>
    <t>HK2012</t>
  </si>
  <si>
    <t>Φ20x32x5</t>
  </si>
  <si>
    <t>BK-5#(MOJO)U形 亚银</t>
  </si>
  <si>
    <t>BK-5#(MOJO) 亚银</t>
  </si>
  <si>
    <t>HK1913(满针带衬套)</t>
  </si>
  <si>
    <t>铝三角摇臂(Φ18xΦ26x3)</t>
  </si>
  <si>
    <t>Ф10x9.5-Ф14x5 镀白锌(铝摇臂专用)</t>
  </si>
  <si>
    <t>Φ20xΦ12x55mm J1/J5 轴承钢</t>
  </si>
  <si>
    <t>HK2020(FY满针)</t>
  </si>
  <si>
    <t>刀型铝平叉台阶外衬套</t>
  </si>
  <si>
    <t>Φ28xΦ17x12.5mm BK250 镀白锌</t>
  </si>
  <si>
    <t>Φ28x37x5</t>
  </si>
  <si>
    <t>Φ22xΦ36x6</t>
  </si>
  <si>
    <t>Ф22xФ17x49mm J6 轴承钢</t>
  </si>
  <si>
    <t>Φ22x29x4</t>
  </si>
  <si>
    <t>Ф23.5xФ12x18.5-Ф16x13.5mm(浩旭）镀白锌</t>
  </si>
  <si>
    <t>Φ17xΦ26x2 黑色(激光切割)</t>
  </si>
  <si>
    <t>新刀型铝平叉(白锌)</t>
  </si>
  <si>
    <t>BSE250亚银(左沉)</t>
  </si>
  <si>
    <t>BSE250亚银(右)</t>
  </si>
  <si>
    <t>BSE250 双孔φ12 本色 (BSE250-24)</t>
  </si>
  <si>
    <t>MOJO 黑色橡胶(耐磨)</t>
  </si>
  <si>
    <t>红色一点式熄火(防水) 线长650mm</t>
  </si>
  <si>
    <t>1050+135 黑色 带防护弹簧(不锈钢)</t>
  </si>
  <si>
    <t>黄色一点式启动(防水) 线长650mm</t>
  </si>
  <si>
    <t>MOJO弹性 75mm</t>
  </si>
  <si>
    <t>WM 1.60x21黑色(7116) 2只气门孔 BSE</t>
  </si>
  <si>
    <t>前轮21寸 450 普通(8K)240mm</t>
  </si>
  <si>
    <t>80/100-21(H875)</t>
  </si>
  <si>
    <t>波浪形Φ240xΦ101孔距117-6孔（701）</t>
  </si>
  <si>
    <t>内六角镀彩锌Φ20x217-台阶Φ25-44mm  含螺母（523）</t>
  </si>
  <si>
    <t>铝 Ф30xФ20.2x24-Ф26</t>
  </si>
  <si>
    <t>1.60铝</t>
  </si>
  <si>
    <t>WM 2.15x18黑色(7116) 2只气门孔 BSE</t>
  </si>
  <si>
    <t>后轮18寸 450 内普通(8K)193mm</t>
  </si>
  <si>
    <t>后轮18寸 450 外普通(8K)198mm</t>
  </si>
  <si>
    <t>110/90-18(H872)</t>
  </si>
  <si>
    <t>波浪形Φ240xΦ121孔距140.5-4孔（701）</t>
  </si>
  <si>
    <t>520x116L金色</t>
  </si>
  <si>
    <t>2.15铝</t>
  </si>
  <si>
    <t>三合一车架 黑色</t>
  </si>
  <si>
    <t>六线18级(防水插件)BSE专用</t>
  </si>
  <si>
    <t>3档3线防水插件 折叠钥匙 线长200mm</t>
  </si>
  <si>
    <t>12V(防水插件) 线长160mm</t>
  </si>
  <si>
    <t>水冷BK250防水插件(3档3线 本田大灯)前加防水套</t>
  </si>
  <si>
    <t>KTM250右后 黑色橡胶</t>
  </si>
  <si>
    <t>KTM250记分牌 配MOJO联板(含电门锁孔)3.5mm 黑色(已开模)</t>
  </si>
  <si>
    <t>KTM250前挡泥板 黑色(激光切割)</t>
  </si>
  <si>
    <t>油壶盖</t>
  </si>
  <si>
    <t>J1、J5黑色</t>
  </si>
  <si>
    <t>白色塑料(不能拆卸)</t>
  </si>
  <si>
    <t>KTM250 黑色(左右)</t>
  </si>
  <si>
    <t>黑色（8.2x4.2）</t>
  </si>
  <si>
    <t>EPA标准（8.5x4.5）</t>
  </si>
  <si>
    <t>30.616.0400</t>
  </si>
  <si>
    <t>大灯</t>
  </si>
  <si>
    <t>FN121B 黑色(含2根109胶条)</t>
  </si>
  <si>
    <t>30.629.0010</t>
  </si>
  <si>
    <t>数显计时器</t>
  </si>
  <si>
    <t>(HM006A)黑色</t>
  </si>
  <si>
    <r>
      <t>5.</t>
    </r>
    <r>
      <rPr>
        <sz val="12"/>
        <color indexed="8"/>
        <rFont val="宋体"/>
        <family val="3"/>
        <charset val="134"/>
      </rPr>
      <t>更新日期：</t>
    </r>
  </si>
  <si>
    <t>Шайба 10x18x1,5</t>
  </si>
  <si>
    <t>Гайка M8 фланцевая самостопорящаяся GB6187</t>
  </si>
  <si>
    <t>Патрубок соединительный фильтр/карб. (конфузор)</t>
  </si>
  <si>
    <t>Крышка воздушного фильтра передняя</t>
  </si>
  <si>
    <t>Фильтр воздушный</t>
  </si>
  <si>
    <t>Сетка противопожарная</t>
  </si>
  <si>
    <t>Облицовка задняя внутренняя</t>
  </si>
  <si>
    <t>Винт самонарезающий 5,5x16 GB845-76 (с большой головкой)</t>
  </si>
  <si>
    <t>Труба выпускная</t>
  </si>
  <si>
    <t>Глушитель</t>
  </si>
  <si>
    <t>Шайба 12x24x1,5</t>
  </si>
  <si>
    <t>Гайка M12x1,25 фланцевая самостопорящаяся GB6187</t>
  </si>
  <si>
    <t>Болт M12x1,25x72 крепления руля</t>
  </si>
  <si>
    <t>Подушка топливного бака передняя</t>
  </si>
  <si>
    <t>Подушка топливного бака задняя</t>
  </si>
  <si>
    <t>Подрамник алюминий</t>
  </si>
  <si>
    <t>Шайба 6x18x1,5</t>
  </si>
  <si>
    <t>Накладки рамы боковые (L+R)</t>
  </si>
  <si>
    <t>Гайка M6 фланцевая самостопорящаяся GB6187</t>
  </si>
  <si>
    <t>Защита двигателя</t>
  </si>
  <si>
    <t>Шплинт 2,5x16</t>
  </si>
  <si>
    <t>Натяжитель цепи привода</t>
  </si>
  <si>
    <t>Втулка 12,5x18x13,5</t>
  </si>
  <si>
    <t>Подшипник 6000</t>
  </si>
  <si>
    <t>Винт М6x20 [10.9]</t>
  </si>
  <si>
    <t>Гайка M6 GB6170</t>
  </si>
  <si>
    <t>Педаль тормоза</t>
  </si>
  <si>
    <t>Гайка M6</t>
  </si>
  <si>
    <t>Площадка нажимная педали тормоза</t>
  </si>
  <si>
    <t>Пружина боковой подставки</t>
  </si>
  <si>
    <t>Ось боковой подставки</t>
  </si>
  <si>
    <t>Ось M12x1,25x118</t>
  </si>
  <si>
    <t>Втулка 20x12x82</t>
  </si>
  <si>
    <t>Подшипник игольчатый HK2012</t>
  </si>
  <si>
    <t>Сальник 20x32x5 прогрессии</t>
  </si>
  <si>
    <t>Качалка прогрессии U-образная</t>
  </si>
  <si>
    <t>Ось M12x1,25x95 [10.9]</t>
  </si>
  <si>
    <t>Ось M12x1,25x107 [10.9]</t>
  </si>
  <si>
    <t>Качалка прогрессии двуплечая</t>
  </si>
  <si>
    <t>Подшипник игольчатый HK1913</t>
  </si>
  <si>
    <t>Сальник 18x26x3</t>
  </si>
  <si>
    <t>Втулка 10x9,5-14x5</t>
  </si>
  <si>
    <t>Втулка 20x12x55</t>
  </si>
  <si>
    <t>Подшипник игольчатый HK2020</t>
  </si>
  <si>
    <t>Втулка 28x17x12,5</t>
  </si>
  <si>
    <t>Сальник 28x37x5</t>
  </si>
  <si>
    <t>Подшипник игольчатый d22xd36x6</t>
  </si>
  <si>
    <t>Втулка 17x22x49</t>
  </si>
  <si>
    <t>Подшипник HK222930 игольчатый</t>
  </si>
  <si>
    <t>Втулка 16x13x18-12</t>
  </si>
  <si>
    <t>Ось заднего маятника 17x256xM16x1,5 с гайкой</t>
  </si>
  <si>
    <t>Шайба 17x26x2</t>
  </si>
  <si>
    <t>Амортизатор задний 480x11  две регулировки d20</t>
  </si>
  <si>
    <t>Винт M10х1,25х50 заднего амортизатора</t>
  </si>
  <si>
    <t>Амортизаторы передние 930x53x58,5</t>
  </si>
  <si>
    <t>Грипсы Nibbi Lock On (new)</t>
  </si>
  <si>
    <t>Цилиндр тормозной задний главный [40]</t>
  </si>
  <si>
    <t>Трос сцепления [1050+135]</t>
  </si>
  <si>
    <t>Цилиндр тормозной передний главный</t>
  </si>
  <si>
    <t>Кронштейн переднего дискового тормоза</t>
  </si>
  <si>
    <t>Ручка газа Nibbi</t>
  </si>
  <si>
    <t>Защита руки левая чёрный щиток+каркас+крепёж</t>
  </si>
  <si>
    <t>Защита руки правая чёрный щиток+каркас+крепёж</t>
  </si>
  <si>
    <t>Ступица передняя 450-2F 20мм</t>
  </si>
  <si>
    <t>Покрышка 80/100-21(H875) Sunrise</t>
  </si>
  <si>
    <t>Втулка 30x20,2x24</t>
  </si>
  <si>
    <t>Лента ободная 21</t>
  </si>
  <si>
    <t>Цепь 520x116L жёлтый</t>
  </si>
  <si>
    <t>Лента ободная 18</t>
  </si>
  <si>
    <t>АКБ 12V3Ah 114x71x86 -/+</t>
  </si>
  <si>
    <t>Проводка</t>
  </si>
  <si>
    <t>Пластина прижимная аккумуляторного отсека</t>
  </si>
  <si>
    <t>Счётчик моточасов (HM006A)</t>
  </si>
  <si>
    <t>Крыло переднее</t>
  </si>
  <si>
    <t>Облицовка передняя правая, чёрный</t>
  </si>
  <si>
    <t>Облицовка передняя левая, чёрный</t>
  </si>
  <si>
    <t>Гнездо аккумулятора</t>
  </si>
  <si>
    <t>Облицовка средняя правая, чёрный</t>
  </si>
  <si>
    <t>Облицовка задняя левая, чёрный</t>
  </si>
  <si>
    <t>Крыло заднее</t>
  </si>
  <si>
    <t>Проставка термоизолирующая резиновая</t>
  </si>
  <si>
    <t>Облицовка задняя правая, чёрный</t>
  </si>
  <si>
    <t>Брызговик</t>
  </si>
  <si>
    <t>Седло чёрный</t>
  </si>
  <si>
    <t>Винт M6x108 GB5787</t>
  </si>
  <si>
    <t>Кронштейн крепления замка зажигания</t>
  </si>
  <si>
    <t>Пластина соединительная</t>
  </si>
  <si>
    <t>Крышка топливного бака чёрная</t>
  </si>
  <si>
    <t>Защита радиатора L+R комплект</t>
  </si>
  <si>
    <t>30.134.1020</t>
  </si>
  <si>
    <t>NB-PWK34J-14油针A2 手调怠速(手动风门)配J11 主128# 怠32#</t>
  </si>
  <si>
    <t>Карбюратор</t>
  </si>
  <si>
    <t>30.155.0555</t>
  </si>
  <si>
    <t>X5双耳支架 小六角不锈钢筒体(含附件)</t>
  </si>
  <si>
    <t>30.156.2850</t>
  </si>
  <si>
    <t>X5配TYX300风冷不锈钢带增压包(口径配小六角 焊MOJO防烫片螺母)</t>
  </si>
  <si>
    <t>30.501.0110</t>
  </si>
  <si>
    <t>800-810 黑色 Φ28.5x22.2(BSE-2)</t>
  </si>
  <si>
    <t>Руль 800-810 28мм алюм черный</t>
  </si>
  <si>
    <t>30.531.0215</t>
  </si>
  <si>
    <t>离合手柄</t>
  </si>
  <si>
    <t>T6 黑色带座手柄氧化白(不带风门) 带防水插线长350mm</t>
  </si>
  <si>
    <t>Рычаг сцепления</t>
  </si>
  <si>
    <t>30.424.4910</t>
  </si>
  <si>
    <t>S08(Q0L) 930mmx53x58.5黑色双调(黑色本田下脚)配护板</t>
  </si>
  <si>
    <t>镀铬叉芯 红色盖帽</t>
  </si>
  <si>
    <t>30.517.4013</t>
  </si>
  <si>
    <t>前碟刹器BSK</t>
  </si>
  <si>
    <t>黑色1230油管长 直的上接头 孔距78 本五羊泵 小沙大油镜 黑色硬管长500mm 黑色上下泵体 带刹车开关配中号氧化白手柄 配240碟刹支架 烧结摩擦片</t>
  </si>
  <si>
    <t>Тормоз передний</t>
  </si>
  <si>
    <t>Тормоз задний</t>
  </si>
  <si>
    <t>30.855.2020</t>
  </si>
  <si>
    <t>铝 Ф30xФ20.2x28-Ф26</t>
  </si>
  <si>
    <t>Втулка 30x20,2x28</t>
  </si>
  <si>
    <t>30.710.0300</t>
  </si>
  <si>
    <t>KTM250普通款 黑色(含盖)</t>
  </si>
  <si>
    <t>13-1</t>
  </si>
  <si>
    <t>30.706.0100</t>
  </si>
  <si>
    <t>胶棉布</t>
  </si>
  <si>
    <t>方型(内宽72mm)</t>
  </si>
  <si>
    <t>Пленка защитная подушки руля</t>
  </si>
  <si>
    <t>0</t>
  </si>
  <si>
    <t>30.540.0030</t>
  </si>
  <si>
    <t>前刹(小沙大油镜) 黑色</t>
  </si>
  <si>
    <t>30.541.0245</t>
  </si>
  <si>
    <t>前刹(本五羊) 黑色 配240</t>
  </si>
  <si>
    <t>30.537.0020</t>
  </si>
  <si>
    <t>J1 J5 黑色(含导销)本田下脚配240盘</t>
  </si>
  <si>
    <t>30.543.0805</t>
  </si>
  <si>
    <t>烧结本五羊</t>
  </si>
  <si>
    <t>油封Φ26x42x7</t>
  </si>
  <si>
    <t>Сальник</t>
  </si>
  <si>
    <t>鼓芯内衬管</t>
  </si>
  <si>
    <t>250-6 前(轴孔20)</t>
  </si>
  <si>
    <t>1-7</t>
  </si>
  <si>
    <t>Втулка 21x27x61,5 250-6F сталь</t>
  </si>
  <si>
    <t>轴承6004</t>
  </si>
  <si>
    <t>Подшипник 6004</t>
  </si>
  <si>
    <t>油封Φ30x47x7</t>
  </si>
  <si>
    <t>轴承6005</t>
  </si>
  <si>
    <t>Подшипник 6005</t>
  </si>
  <si>
    <t>250-7 后(轴孔25)</t>
  </si>
  <si>
    <t>Втулка 26x32x92,6 250-7R сталь</t>
  </si>
  <si>
    <t>30.129.2010</t>
  </si>
  <si>
    <t>TYX300发动机</t>
  </si>
  <si>
    <t>切割缸头 油冷单排国六档五柱七片离合 长轴 中钝化边哑黑 无启 边盖修圆 520x13T 两侧MOJO专用边盖磨白填红 含(进/点/高/排气垫)18级直流(波速尔专用)</t>
  </si>
  <si>
    <r>
      <t>4.(For BSE ref. only)</t>
    </r>
    <r>
      <rPr>
        <sz val="12"/>
        <color indexed="8"/>
        <rFont val="宋体"/>
        <family val="3"/>
        <charset val="134"/>
      </rPr>
      <t>本清单配件状态根据版本号</t>
    </r>
  </si>
  <si>
    <t>序号</t>
    <phoneticPr fontId="11" type="noConversion"/>
  </si>
  <si>
    <t>编码</t>
    <phoneticPr fontId="11" type="noConversion"/>
  </si>
  <si>
    <t>物料名称</t>
    <phoneticPr fontId="11" type="noConversion"/>
  </si>
  <si>
    <t>规格型号</t>
    <phoneticPr fontId="11" type="noConversion"/>
  </si>
  <si>
    <t>单位</t>
    <phoneticPr fontId="11" type="noConversion"/>
  </si>
  <si>
    <t>用量</t>
  </si>
  <si>
    <t>备注</t>
    <phoneticPr fontId="4" type="noConversion"/>
  </si>
  <si>
    <t>1</t>
    <phoneticPr fontId="4" type="noConversion"/>
  </si>
  <si>
    <t>301292000</t>
  </si>
  <si>
    <t>2</t>
    <phoneticPr fontId="4" type="noConversion"/>
  </si>
  <si>
    <t>301350050</t>
  </si>
  <si>
    <t>301341020</t>
  </si>
  <si>
    <t>M10x1.25x117蓝白锌(特制)10.9级 J1/J5</t>
  </si>
  <si>
    <t>Φ10 白锌</t>
  </si>
  <si>
    <t>Шайба 10x18x1.5</t>
  </si>
  <si>
    <t>Φ10xΦ18x1.5镀锌</t>
  </si>
  <si>
    <t>Гайка с фланцем M10x1.25</t>
  </si>
  <si>
    <t>M10x1.25蓝白锌(自锁)</t>
  </si>
  <si>
    <t>M6x25蓝白锌</t>
  </si>
  <si>
    <t>308010330</t>
  </si>
  <si>
    <t>30.801.0330</t>
  </si>
  <si>
    <t>Винт M8x95</t>
  </si>
  <si>
    <t>M8x95蓝白锌</t>
  </si>
  <si>
    <t>Φ8 白锌</t>
  </si>
  <si>
    <t>Φ8xΦ16x1.5镀锌</t>
  </si>
  <si>
    <t>Гайка выпускного коллектора</t>
  </si>
  <si>
    <t>M8蓝白锌(自锁)</t>
  </si>
  <si>
    <t>308010310</t>
  </si>
  <si>
    <t>30.801.0310</t>
  </si>
  <si>
    <t>Винт M8x85</t>
  </si>
  <si>
    <t>M8x85蓝白锌</t>
  </si>
  <si>
    <t>Рама чёрный</t>
  </si>
  <si>
    <t>Сальник 30x47x7</t>
  </si>
  <si>
    <t xml:space="preserve">Фара FN121B черная </t>
  </si>
  <si>
    <t>Бак топливный чёрный</t>
  </si>
  <si>
    <t>5-4</t>
  </si>
  <si>
    <t>5-5</t>
  </si>
  <si>
    <t>EF350后刹 黑色(含40顶杆和关节轴承)</t>
  </si>
  <si>
    <t>M5/BSK(250泵体) 黑色</t>
  </si>
  <si>
    <t>后碟刹支架</t>
  </si>
  <si>
    <t>M5后刹 黑色</t>
  </si>
  <si>
    <t>30.522.0250</t>
  </si>
  <si>
    <t>后碟刹高压油管</t>
  </si>
  <si>
    <t>BK250后刹黑色耐高压油管长度600mm</t>
  </si>
  <si>
    <t>烧结2013款250后泵</t>
  </si>
  <si>
    <t>master cylinder</t>
  </si>
  <si>
    <t>brake caliper</t>
  </si>
  <si>
    <t>caliper mounting bracket</t>
  </si>
  <si>
    <t>break hose</t>
  </si>
  <si>
    <t>brake pads</t>
  </si>
  <si>
    <t>Суппорт тормозной задний</t>
  </si>
  <si>
    <t>Кронштейн заднего дискового тормоза</t>
  </si>
  <si>
    <t>Шланг тормозной 600мм чёрный</t>
  </si>
  <si>
    <t>30.130.0850</t>
  </si>
  <si>
    <t>8# 黑色杆 红色头</t>
  </si>
  <si>
    <t>30.148.0060</t>
  </si>
  <si>
    <t>Φ44-64 宽度9mm(德式)</t>
  </si>
  <si>
    <t>30.512.1570</t>
  </si>
  <si>
    <t>1000+142双调 黑色弯头(042)</t>
  </si>
  <si>
    <t>30.756.0120</t>
  </si>
  <si>
    <t>圆管塞</t>
  </si>
  <si>
    <t>Φ45橡胶黑色</t>
  </si>
  <si>
    <t>30.448.0150</t>
  </si>
  <si>
    <t>BSE款 CNC红色</t>
  </si>
  <si>
    <t>Подножки CNC красный</t>
  </si>
  <si>
    <t>30.439.0125</t>
  </si>
  <si>
    <t>刀型铝平叉</t>
  </si>
  <si>
    <t>18寸(2015款BSE250铝车架)含滚针轴承 喷砂阳极黑色</t>
  </si>
  <si>
    <t>Маятник 18" алюминий чёрный</t>
  </si>
  <si>
    <t>11-1</t>
  </si>
  <si>
    <t>30.306.0040</t>
  </si>
  <si>
    <t>新款J5(左右)</t>
  </si>
  <si>
    <t>30.307.0010</t>
  </si>
  <si>
    <t>调链器保护罩</t>
  </si>
  <si>
    <t>CRF250款(型材加工) 氧化银色</t>
  </si>
  <si>
    <t>Ловушка цепи алюм серебро</t>
  </si>
  <si>
    <t>Ловушка цепи - резиновая часть</t>
  </si>
  <si>
    <t>30.431.3220</t>
  </si>
  <si>
    <t>S05(H1B) 480mmxΦ11黑色双可调(黑色右气包黑旋钮)下叉开档20</t>
  </si>
  <si>
    <t>30.519.2655</t>
  </si>
  <si>
    <t>后碟刹器BK250</t>
  </si>
  <si>
    <t>EF350上泵40孔距 MOJO下泵 黑色橡胶耐高压油管长600mm烧结摩擦片 黑色上下泵体 轴孔25mm(含40不锈钢顶杆和内牙M6关节轴承)</t>
  </si>
  <si>
    <t>30.408.1215</t>
  </si>
  <si>
    <t>50-8 铝1.60x21(2个气门嘴孔) 黑色+7系BSE黑色(圈我司供)孔20mm普通8K黑色辐条 黑色辐条帽</t>
  </si>
  <si>
    <t>Диск колёсный передний 1,6x21 [50-8] 20мм 8K</t>
  </si>
  <si>
    <t>30.409.1315</t>
  </si>
  <si>
    <t>50-8 铝2.15x18(2个气门嘴孔) 黑色+7系BSE黑色(圈我司供)孔25mm普通8K黑色辐条 黑色辐条帽</t>
  </si>
  <si>
    <t>Диск колёсный задний 2,15x18 [50-8] 25мм 8K</t>
  </si>
  <si>
    <t>30.411.3300</t>
  </si>
  <si>
    <t>30.411.3350</t>
  </si>
  <si>
    <t>Покрышка 110/90-18(H872) Sunrise</t>
  </si>
  <si>
    <t>30.304.0560</t>
  </si>
  <si>
    <t>520x124x49 BSK</t>
  </si>
  <si>
    <t>Звезда ведомая 520x125x49Т М8х6х153мм</t>
  </si>
  <si>
    <t>10-1</t>
  </si>
  <si>
    <t>30.309.0010</t>
  </si>
  <si>
    <t>链轮座</t>
  </si>
  <si>
    <t>CNC 银色7075(BSK)</t>
  </si>
  <si>
    <t>Проставка звезды ведомой</t>
  </si>
  <si>
    <t>30.851.0040</t>
  </si>
  <si>
    <t>镀彩锌Φ25x259-扁方Φ35-26mm 含螺母（523）</t>
  </si>
  <si>
    <t>Ось колеса заднего d25x259_d40x28</t>
  </si>
  <si>
    <t>30.855.2120</t>
  </si>
  <si>
    <t>铝 Ф40xФ25.2x21-Ф33</t>
  </si>
  <si>
    <t>30.855.2110</t>
  </si>
  <si>
    <t>铝 Ф40xФ25.2x33-Ф33</t>
  </si>
  <si>
    <t>Втулка 25,2x40x21-33 правая алюминий</t>
  </si>
  <si>
    <t>Втулка 40x25,2x33-33 левая алюминий</t>
  </si>
  <si>
    <t>30.755.0040</t>
  </si>
  <si>
    <t>橡胶缓冲块(TS)</t>
  </si>
  <si>
    <t>BSE250油壶U型(油箱两侧)</t>
  </si>
  <si>
    <t>Демпфер бака резиновый</t>
  </si>
  <si>
    <t>30.243.0560</t>
  </si>
  <si>
    <t>支架</t>
  </si>
  <si>
    <t>X系列上配FN121B大灯(配MOJO/CNC联板) 黑色(激光切割)</t>
  </si>
  <si>
    <t>Кронштейн фары</t>
  </si>
  <si>
    <t>101411005</t>
  </si>
  <si>
    <t>SPARE PART CATALOGUE -MODEL: T5(X5)   101411005</t>
  </si>
  <si>
    <t>30.167.2000</t>
  </si>
  <si>
    <t>硅胶管</t>
  </si>
  <si>
    <t>φ20xφ10</t>
  </si>
  <si>
    <t>0,02</t>
  </si>
  <si>
    <t>8-1</t>
  </si>
  <si>
    <t>30.808.0040</t>
  </si>
  <si>
    <t>伞头内六角螺丝</t>
  </si>
  <si>
    <t>台阶 M6x12白锌 8.8级</t>
  </si>
  <si>
    <t>30.543.0535</t>
  </si>
  <si>
    <t>30.606.0530</t>
  </si>
  <si>
    <t>30.613.0230</t>
  </si>
  <si>
    <t>катушка зажигания</t>
  </si>
  <si>
    <t>блок CDI</t>
  </si>
  <si>
    <t>80.200.0010</t>
  </si>
  <si>
    <t>玻纤布铝箔胶带</t>
  </si>
  <si>
    <t>60x20米</t>
  </si>
  <si>
    <t>0,03</t>
  </si>
  <si>
    <t>30.844.0020</t>
  </si>
  <si>
    <t>O型橡胶密封圈</t>
  </si>
  <si>
    <t>Φ20xΦ5(线径)</t>
  </si>
  <si>
    <t>30.835.0010</t>
  </si>
  <si>
    <t>油管卡簧</t>
  </si>
  <si>
    <t>Φ8</t>
  </si>
  <si>
    <t>30.765.3001</t>
  </si>
  <si>
    <t>513透明膜贴花</t>
  </si>
  <si>
    <t>X5 KTM250(含记分牌)(40.5x222)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</si>
</sst>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\$#,##0.00;\-\$#,##0.00"/>
  </numFmts>
  <fonts count="35">
    <font>
      <sz val="11"/>
      <color indexed="8"/>
      <name val="宋体"/>
      <charset val="134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16"/>
      <color indexed="8"/>
      <name val="Arial"/>
      <family val="2"/>
    </font>
    <font>
      <sz val="11"/>
      <name val="Arial"/>
      <family val="2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18"/>
      <name val="Arial"/>
      <family val="2"/>
    </font>
    <font>
      <sz val="12"/>
      <color indexed="8"/>
      <name val="Arial"/>
      <family val="2"/>
    </font>
    <font>
      <sz val="12"/>
      <color indexed="8"/>
      <name val="宋体"/>
      <family val="3"/>
      <charset val="134"/>
    </font>
    <font>
      <sz val="16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12"/>
      <name val="Arial"/>
      <family val="2"/>
    </font>
    <font>
      <sz val="9"/>
      <color indexed="8"/>
      <name val="宋体"/>
      <family val="3"/>
      <charset val="134"/>
    </font>
    <font>
      <b/>
      <sz val="18"/>
      <color indexed="8"/>
      <name val="Arial"/>
      <family val="2"/>
    </font>
    <font>
      <b/>
      <sz val="12"/>
      <color indexed="8"/>
      <name val="Arial"/>
      <family val="2"/>
    </font>
    <font>
      <b/>
      <sz val="24"/>
      <name val="Arial"/>
      <family val="2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6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name val="Tahoma"/>
      <family val="2"/>
    </font>
    <font>
      <sz val="10"/>
      <color theme="1"/>
      <name val="宋体"/>
      <family val="3"/>
      <charset val="134"/>
    </font>
    <font>
      <b/>
      <sz val="14"/>
      <name val="Arial"/>
      <family val="2"/>
    </font>
    <font>
      <sz val="10"/>
      <name val="宋体"/>
      <family val="3"/>
      <charset val="134"/>
    </font>
    <font>
      <b/>
      <sz val="16"/>
      <color indexed="8"/>
      <name val="Arial"/>
      <family val="2"/>
      <charset val="204"/>
    </font>
    <font>
      <sz val="10"/>
      <name val="Calibri"/>
      <family val="3"/>
      <charset val="134"/>
      <scheme val="minor"/>
    </font>
    <font>
      <sz val="10"/>
      <color indexed="8"/>
      <name val="Calibri"/>
      <family val="3"/>
      <charset val="134"/>
      <scheme val="minor"/>
    </font>
    <font>
      <sz val="8"/>
      <name val="MS Sans Serif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0" fontId="24" fillId="0" borderId="0">
      <alignment vertical="center"/>
    </xf>
    <xf numFmtId="0" fontId="8" fillId="0" borderId="0">
      <alignment vertical="center"/>
    </xf>
  </cellStyleXfs>
  <cellXfs count="160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49" fontId="1" fillId="0" borderId="0" xfId="0" applyNumberFormat="1" applyFont="1" applyAlignment="1">
      <alignment horizontal="center" vertical="center" wrapText="1"/>
    </xf>
    <xf numFmtId="0" fontId="7" fillId="0" borderId="0" xfId="0" applyFont="1">
      <alignment vertical="center"/>
    </xf>
    <xf numFmtId="49" fontId="25" fillId="0" borderId="1" xfId="1" applyNumberFormat="1" applyFont="1" applyBorder="1" applyAlignment="1">
      <alignment horizontal="center" vertical="center"/>
    </xf>
    <xf numFmtId="49" fontId="26" fillId="0" borderId="1" xfId="1" applyNumberFormat="1" applyFont="1" applyBorder="1" applyAlignment="1">
      <alignment horizontal="center" vertical="center"/>
    </xf>
    <xf numFmtId="49" fontId="25" fillId="0" borderId="1" xfId="1" applyNumberFormat="1" applyFont="1" applyBorder="1" applyAlignment="1">
      <alignment horizontal="center" vertical="center" wrapText="1"/>
    </xf>
    <xf numFmtId="49" fontId="11" fillId="0" borderId="0" xfId="0" applyNumberFormat="1" applyFont="1" applyAlignment="1">
      <alignment horizontal="left" vertical="center"/>
    </xf>
    <xf numFmtId="49" fontId="15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1" fillId="0" borderId="1" xfId="0" applyNumberFormat="1" applyFont="1" applyBorder="1">
      <alignment vertical="center"/>
    </xf>
    <xf numFmtId="49" fontId="10" fillId="0" borderId="0" xfId="0" applyNumberFormat="1" applyFont="1">
      <alignment vertical="center"/>
    </xf>
    <xf numFmtId="49" fontId="1" fillId="0" borderId="0" xfId="0" applyNumberFormat="1" applyFont="1">
      <alignment vertical="center"/>
    </xf>
    <xf numFmtId="49" fontId="3" fillId="0" borderId="0" xfId="0" applyNumberFormat="1" applyFont="1">
      <alignment vertical="center"/>
    </xf>
    <xf numFmtId="49" fontId="6" fillId="0" borderId="0" xfId="0" applyNumberFormat="1" applyFont="1">
      <alignment vertical="center"/>
    </xf>
    <xf numFmtId="49" fontId="11" fillId="0" borderId="0" xfId="0" applyNumberFormat="1" applyFont="1">
      <alignment vertical="center"/>
    </xf>
    <xf numFmtId="49" fontId="13" fillId="0" borderId="2" xfId="0" applyNumberFormat="1" applyFont="1" applyBorder="1">
      <alignment vertical="center"/>
    </xf>
    <xf numFmtId="49" fontId="13" fillId="0" borderId="5" xfId="0" applyNumberFormat="1" applyFont="1" applyBorder="1">
      <alignment vertical="center"/>
    </xf>
    <xf numFmtId="49" fontId="4" fillId="0" borderId="5" xfId="0" applyNumberFormat="1" applyFont="1" applyBorder="1">
      <alignment vertical="center"/>
    </xf>
    <xf numFmtId="49" fontId="4" fillId="0" borderId="11" xfId="0" applyNumberFormat="1" applyFont="1" applyBorder="1">
      <alignment vertical="center"/>
    </xf>
    <xf numFmtId="49" fontId="4" fillId="0" borderId="12" xfId="0" applyNumberFormat="1" applyFont="1" applyBorder="1">
      <alignment vertical="center"/>
    </xf>
    <xf numFmtId="49" fontId="13" fillId="0" borderId="1" xfId="0" applyNumberFormat="1" applyFont="1" applyBorder="1">
      <alignment vertical="center"/>
    </xf>
    <xf numFmtId="49" fontId="14" fillId="0" borderId="1" xfId="0" applyNumberFormat="1" applyFont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 wrapText="1"/>
    </xf>
    <xf numFmtId="49" fontId="17" fillId="0" borderId="1" xfId="0" applyNumberFormat="1" applyFont="1" applyBorder="1" applyAlignment="1">
      <alignment horizontal="center" vertical="center" wrapText="1"/>
    </xf>
    <xf numFmtId="49" fontId="22" fillId="0" borderId="1" xfId="0" applyNumberFormat="1" applyFont="1" applyBorder="1">
      <alignment vertical="center"/>
    </xf>
    <xf numFmtId="49" fontId="2" fillId="0" borderId="0" xfId="0" applyNumberFormat="1" applyFont="1" applyAlignment="1">
      <alignment horizontal="center" vertical="center"/>
    </xf>
    <xf numFmtId="49" fontId="4" fillId="0" borderId="1" xfId="0" applyNumberFormat="1" applyFont="1" applyBorder="1">
      <alignment vertical="center"/>
    </xf>
    <xf numFmtId="49" fontId="25" fillId="2" borderId="1" xfId="1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/>
    </xf>
    <xf numFmtId="49" fontId="1" fillId="0" borderId="4" xfId="0" applyNumberFormat="1" applyFont="1" applyBorder="1" applyAlignment="1">
      <alignment horizontal="center" vertical="center"/>
    </xf>
    <xf numFmtId="49" fontId="22" fillId="0" borderId="6" xfId="0" applyNumberFormat="1" applyFont="1" applyBorder="1">
      <alignment vertical="center"/>
    </xf>
    <xf numFmtId="49" fontId="1" fillId="0" borderId="7" xfId="0" applyNumberFormat="1" applyFont="1" applyBorder="1">
      <alignment vertical="center"/>
    </xf>
    <xf numFmtId="49" fontId="1" fillId="0" borderId="8" xfId="0" applyNumberFormat="1" applyFont="1" applyBorder="1">
      <alignment vertical="center"/>
    </xf>
    <xf numFmtId="49" fontId="1" fillId="0" borderId="9" xfId="0" applyNumberFormat="1" applyFont="1" applyBorder="1">
      <alignment vertical="center"/>
    </xf>
    <xf numFmtId="49" fontId="1" fillId="0" borderId="10" xfId="0" applyNumberFormat="1" applyFont="1" applyBorder="1">
      <alignment vertical="center"/>
    </xf>
    <xf numFmtId="49" fontId="1" fillId="0" borderId="3" xfId="0" applyNumberFormat="1" applyFont="1" applyBorder="1" applyAlignment="1">
      <alignment horizontal="center" vertical="center" wrapText="1"/>
    </xf>
    <xf numFmtId="49" fontId="2" fillId="2" borderId="1" xfId="2" applyNumberFormat="1" applyFont="1" applyFill="1" applyBorder="1" applyAlignment="1">
      <alignment horizontal="center" vertical="center"/>
    </xf>
    <xf numFmtId="49" fontId="25" fillId="2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shrinkToFit="1"/>
    </xf>
    <xf numFmtId="49" fontId="26" fillId="0" borderId="1" xfId="0" applyNumberFormat="1" applyFont="1" applyBorder="1" applyAlignment="1">
      <alignment horizontal="center" vertical="center"/>
    </xf>
    <xf numFmtId="49" fontId="23" fillId="0" borderId="6" xfId="0" applyNumberFormat="1" applyFont="1" applyBorder="1">
      <alignment vertical="center"/>
    </xf>
    <xf numFmtId="49" fontId="6" fillId="0" borderId="7" xfId="0" applyNumberFormat="1" applyFont="1" applyBorder="1">
      <alignment vertical="center"/>
    </xf>
    <xf numFmtId="49" fontId="6" fillId="0" borderId="8" xfId="0" applyNumberFormat="1" applyFont="1" applyBorder="1">
      <alignment vertical="center"/>
    </xf>
    <xf numFmtId="49" fontId="6" fillId="0" borderId="9" xfId="0" applyNumberFormat="1" applyFont="1" applyBorder="1">
      <alignment vertical="center"/>
    </xf>
    <xf numFmtId="49" fontId="6" fillId="0" borderId="10" xfId="0" applyNumberFormat="1" applyFont="1" applyBorder="1">
      <alignment vertical="center"/>
    </xf>
    <xf numFmtId="49" fontId="21" fillId="0" borderId="1" xfId="0" applyNumberFormat="1" applyFont="1" applyBorder="1" applyAlignment="1">
      <alignment horizontal="center" vertical="center"/>
    </xf>
    <xf numFmtId="49" fontId="25" fillId="0" borderId="1" xfId="0" applyNumberFormat="1" applyFont="1" applyBorder="1" applyAlignment="1">
      <alignment horizontal="center" vertical="center" shrinkToFit="1"/>
    </xf>
    <xf numFmtId="49" fontId="16" fillId="0" borderId="6" xfId="0" applyNumberFormat="1" applyFont="1" applyBorder="1">
      <alignment vertical="center"/>
    </xf>
    <xf numFmtId="49" fontId="16" fillId="0" borderId="7" xfId="0" applyNumberFormat="1" applyFont="1" applyBorder="1">
      <alignment vertical="center"/>
    </xf>
    <xf numFmtId="49" fontId="16" fillId="0" borderId="8" xfId="0" applyNumberFormat="1" applyFont="1" applyBorder="1">
      <alignment vertical="center"/>
    </xf>
    <xf numFmtId="49" fontId="16" fillId="0" borderId="9" xfId="0" applyNumberFormat="1" applyFont="1" applyBorder="1">
      <alignment vertical="center"/>
    </xf>
    <xf numFmtId="49" fontId="16" fillId="0" borderId="0" xfId="0" applyNumberFormat="1" applyFont="1">
      <alignment vertical="center"/>
    </xf>
    <xf numFmtId="49" fontId="16" fillId="0" borderId="10" xfId="0" applyNumberFormat="1" applyFont="1" applyBorder="1">
      <alignment vertical="center"/>
    </xf>
    <xf numFmtId="49" fontId="17" fillId="0" borderId="1" xfId="0" applyNumberFormat="1" applyFont="1" applyBorder="1" applyAlignment="1">
      <alignment horizontal="center" vertical="center"/>
    </xf>
    <xf numFmtId="49" fontId="15" fillId="0" borderId="2" xfId="0" applyNumberFormat="1" applyFont="1" applyBorder="1" applyAlignment="1">
      <alignment horizontal="center" vertical="center"/>
    </xf>
    <xf numFmtId="49" fontId="16" fillId="0" borderId="5" xfId="0" applyNumberFormat="1" applyFont="1" applyBorder="1">
      <alignment vertical="center"/>
    </xf>
    <xf numFmtId="49" fontId="16" fillId="0" borderId="11" xfId="0" applyNumberFormat="1" applyFont="1" applyBorder="1">
      <alignment vertical="center"/>
    </xf>
    <xf numFmtId="49" fontId="16" fillId="0" borderId="12" xfId="0" applyNumberFormat="1" applyFont="1" applyBorder="1">
      <alignment vertical="center"/>
    </xf>
    <xf numFmtId="49" fontId="18" fillId="0" borderId="3" xfId="0" applyNumberFormat="1" applyFont="1" applyBorder="1">
      <alignment vertical="center"/>
    </xf>
    <xf numFmtId="49" fontId="18" fillId="0" borderId="13" xfId="0" applyNumberFormat="1" applyFont="1" applyBorder="1">
      <alignment vertical="center"/>
    </xf>
    <xf numFmtId="49" fontId="18" fillId="0" borderId="4" xfId="0" applyNumberFormat="1" applyFont="1" applyBorder="1">
      <alignment vertical="center"/>
    </xf>
    <xf numFmtId="49" fontId="19" fillId="0" borderId="1" xfId="0" applyNumberFormat="1" applyFont="1" applyBorder="1" applyAlignment="1">
      <alignment horizontal="center" vertical="center"/>
    </xf>
    <xf numFmtId="49" fontId="25" fillId="2" borderId="1" xfId="1" applyNumberFormat="1" applyFont="1" applyFill="1" applyBorder="1" applyAlignment="1">
      <alignment horizontal="center" vertical="center" shrinkToFit="1"/>
    </xf>
    <xf numFmtId="49" fontId="27" fillId="0" borderId="14" xfId="0" applyNumberFormat="1" applyFont="1" applyBorder="1" applyAlignment="1">
      <alignment horizontal="center" vertical="top"/>
    </xf>
    <xf numFmtId="49" fontId="27" fillId="2" borderId="14" xfId="0" applyNumberFormat="1" applyFont="1" applyFill="1" applyBorder="1" applyAlignment="1">
      <alignment horizontal="center" vertical="top"/>
    </xf>
    <xf numFmtId="49" fontId="13" fillId="0" borderId="15" xfId="0" applyNumberFormat="1" applyFont="1" applyBorder="1">
      <alignment vertical="center"/>
    </xf>
    <xf numFmtId="49" fontId="13" fillId="0" borderId="6" xfId="0" applyNumberFormat="1" applyFont="1" applyBorder="1">
      <alignment vertical="center"/>
    </xf>
    <xf numFmtId="49" fontId="1" fillId="0" borderId="5" xfId="0" applyNumberFormat="1" applyFont="1" applyBorder="1">
      <alignment vertical="center"/>
    </xf>
    <xf numFmtId="49" fontId="1" fillId="0" borderId="11" xfId="0" applyNumberFormat="1" applyFont="1" applyBorder="1">
      <alignment vertical="center"/>
    </xf>
    <xf numFmtId="49" fontId="1" fillId="0" borderId="12" xfId="0" applyNumberFormat="1" applyFont="1" applyBorder="1">
      <alignment vertical="center"/>
    </xf>
    <xf numFmtId="49" fontId="3" fillId="0" borderId="9" xfId="0" applyNumberFormat="1" applyFont="1" applyBorder="1">
      <alignment vertical="center"/>
    </xf>
    <xf numFmtId="49" fontId="3" fillId="0" borderId="10" xfId="0" applyNumberFormat="1" applyFont="1" applyBorder="1">
      <alignment vertical="center"/>
    </xf>
    <xf numFmtId="49" fontId="3" fillId="0" borderId="5" xfId="0" applyNumberFormat="1" applyFont="1" applyBorder="1">
      <alignment vertical="center"/>
    </xf>
    <xf numFmtId="49" fontId="3" fillId="0" borderId="11" xfId="0" applyNumberFormat="1" applyFont="1" applyBorder="1">
      <alignment vertical="center"/>
    </xf>
    <xf numFmtId="49" fontId="3" fillId="0" borderId="12" xfId="0" applyNumberFormat="1" applyFont="1" applyBorder="1">
      <alignment vertical="center"/>
    </xf>
    <xf numFmtId="49" fontId="6" fillId="0" borderId="5" xfId="0" applyNumberFormat="1" applyFont="1" applyBorder="1">
      <alignment vertical="center"/>
    </xf>
    <xf numFmtId="49" fontId="6" fillId="0" borderId="11" xfId="0" applyNumberFormat="1" applyFont="1" applyBorder="1">
      <alignment vertical="center"/>
    </xf>
    <xf numFmtId="49" fontId="6" fillId="0" borderId="12" xfId="0" applyNumberFormat="1" applyFont="1" applyBorder="1">
      <alignment vertical="center"/>
    </xf>
    <xf numFmtId="49" fontId="15" fillId="0" borderId="1" xfId="0" applyNumberFormat="1" applyFont="1" applyBorder="1" applyAlignment="1">
      <alignment horizontal="left" vertical="center"/>
    </xf>
    <xf numFmtId="49" fontId="14" fillId="0" borderId="4" xfId="0" applyNumberFormat="1" applyFont="1" applyBorder="1" applyAlignment="1">
      <alignment horizontal="center" vertical="center"/>
    </xf>
    <xf numFmtId="49" fontId="13" fillId="0" borderId="7" xfId="0" applyNumberFormat="1" applyFont="1" applyBorder="1">
      <alignment vertical="center"/>
    </xf>
    <xf numFmtId="49" fontId="13" fillId="0" borderId="8" xfId="0" applyNumberFormat="1" applyFont="1" applyBorder="1">
      <alignment vertical="center"/>
    </xf>
    <xf numFmtId="49" fontId="22" fillId="0" borderId="9" xfId="0" applyNumberFormat="1" applyFont="1" applyBorder="1">
      <alignment vertical="center"/>
    </xf>
    <xf numFmtId="49" fontId="25" fillId="0" borderId="1" xfId="1" applyNumberFormat="1" applyFont="1" applyBorder="1" applyAlignment="1">
      <alignment horizontal="center" vertical="center" shrinkToFit="1"/>
    </xf>
    <xf numFmtId="49" fontId="25" fillId="0" borderId="1" xfId="0" applyNumberFormat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49" fontId="1" fillId="0" borderId="10" xfId="0" applyNumberFormat="1" applyFont="1" applyBorder="1" applyAlignment="1">
      <alignment horizontal="right" vertical="center"/>
    </xf>
    <xf numFmtId="49" fontId="7" fillId="0" borderId="0" xfId="0" applyNumberFormat="1" applyFont="1" applyAlignment="1">
      <alignment horizontal="center" vertical="center" wrapText="1"/>
    </xf>
    <xf numFmtId="49" fontId="29" fillId="0" borderId="1" xfId="0" applyNumberFormat="1" applyFont="1" applyBorder="1">
      <alignment vertical="center"/>
    </xf>
    <xf numFmtId="49" fontId="29" fillId="0" borderId="1" xfId="0" applyNumberFormat="1" applyFont="1" applyBorder="1" applyAlignment="1">
      <alignment vertical="center" wrapText="1"/>
    </xf>
    <xf numFmtId="49" fontId="31" fillId="0" borderId="0" xfId="0" applyNumberFormat="1" applyFont="1" applyAlignment="1">
      <alignment horizontal="right" vertical="center"/>
    </xf>
    <xf numFmtId="0" fontId="26" fillId="0" borderId="1" xfId="1" applyFont="1" applyBorder="1">
      <alignment vertical="center"/>
    </xf>
    <xf numFmtId="49" fontId="26" fillId="0" borderId="1" xfId="1" applyNumberFormat="1" applyFont="1" applyBorder="1">
      <alignment vertical="center"/>
    </xf>
    <xf numFmtId="0" fontId="25" fillId="0" borderId="1" xfId="1" applyFont="1" applyBorder="1" applyAlignment="1">
      <alignment horizontal="left" vertical="center"/>
    </xf>
    <xf numFmtId="0" fontId="13" fillId="0" borderId="5" xfId="0" applyFont="1" applyBorder="1">
      <alignment vertical="center"/>
    </xf>
    <xf numFmtId="0" fontId="13" fillId="0" borderId="11" xfId="0" applyFont="1" applyBorder="1">
      <alignment vertical="center"/>
    </xf>
    <xf numFmtId="0" fontId="13" fillId="0" borderId="12" xfId="0" applyFont="1" applyBorder="1">
      <alignment vertical="center"/>
    </xf>
    <xf numFmtId="49" fontId="32" fillId="0" borderId="1" xfId="1" applyNumberFormat="1" applyFont="1" applyBorder="1" applyAlignment="1">
      <alignment horizontal="center" vertical="center"/>
    </xf>
    <xf numFmtId="0" fontId="32" fillId="0" borderId="1" xfId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 wrapText="1"/>
    </xf>
    <xf numFmtId="164" fontId="33" fillId="0" borderId="1" xfId="0" applyNumberFormat="1" applyFont="1" applyBorder="1" applyAlignment="1">
      <alignment horizontal="center" vertical="center"/>
    </xf>
    <xf numFmtId="0" fontId="32" fillId="0" borderId="1" xfId="1" applyFont="1" applyBorder="1" applyAlignment="1">
      <alignment horizontal="center" vertical="center" wrapText="1"/>
    </xf>
    <xf numFmtId="0" fontId="1" fillId="0" borderId="6" xfId="0" applyFont="1" applyBorder="1">
      <alignment vertical="center"/>
    </xf>
    <xf numFmtId="0" fontId="1" fillId="0" borderId="7" xfId="0" applyFont="1" applyBorder="1">
      <alignment vertical="center"/>
    </xf>
    <xf numFmtId="0" fontId="1" fillId="0" borderId="8" xfId="0" applyFont="1" applyBorder="1">
      <alignment vertical="center"/>
    </xf>
    <xf numFmtId="0" fontId="26" fillId="0" borderId="1" xfId="1" applyFont="1" applyBorder="1" applyAlignment="1">
      <alignment horizontal="center" vertical="center"/>
    </xf>
    <xf numFmtId="0" fontId="26" fillId="0" borderId="1" xfId="1" applyFont="1" applyBorder="1" applyAlignment="1">
      <alignment horizontal="center" vertical="center" wrapText="1"/>
    </xf>
    <xf numFmtId="0" fontId="1" fillId="0" borderId="9" xfId="0" applyFont="1" applyBorder="1">
      <alignment vertical="center"/>
    </xf>
    <xf numFmtId="0" fontId="1" fillId="0" borderId="10" xfId="0" applyFont="1" applyBorder="1">
      <alignment vertical="center"/>
    </xf>
    <xf numFmtId="0" fontId="1" fillId="0" borderId="5" xfId="0" applyFont="1" applyBorder="1">
      <alignment vertical="center"/>
    </xf>
    <xf numFmtId="0" fontId="1" fillId="0" borderId="11" xfId="0" applyFont="1" applyBorder="1">
      <alignment vertical="center"/>
    </xf>
    <xf numFmtId="0" fontId="1" fillId="0" borderId="12" xfId="0" applyFont="1" applyBorder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49" fontId="26" fillId="0" borderId="1" xfId="1" applyNumberFormat="1" applyFont="1" applyBorder="1" applyAlignment="1">
      <alignment vertical="center" shrinkToFit="1"/>
    </xf>
    <xf numFmtId="49" fontId="28" fillId="0" borderId="1" xfId="1" applyNumberFormat="1" applyFont="1" applyBorder="1" applyAlignment="1">
      <alignment horizontal="center" vertical="center"/>
    </xf>
    <xf numFmtId="49" fontId="30" fillId="0" borderId="1" xfId="1" applyNumberFormat="1" applyFont="1" applyBorder="1" applyAlignment="1">
      <alignment horizontal="center" vertical="center" wrapText="1"/>
    </xf>
    <xf numFmtId="0" fontId="26" fillId="3" borderId="1" xfId="1" applyFont="1" applyFill="1" applyBorder="1" applyAlignment="1">
      <alignment horizontal="center" vertical="center"/>
    </xf>
    <xf numFmtId="0" fontId="26" fillId="3" borderId="1" xfId="1" applyFont="1" applyFill="1" applyBorder="1">
      <alignment vertical="center"/>
    </xf>
    <xf numFmtId="49" fontId="25" fillId="3" borderId="1" xfId="1" applyNumberFormat="1" applyFont="1" applyFill="1" applyBorder="1" applyAlignment="1">
      <alignment horizontal="center" vertical="center"/>
    </xf>
    <xf numFmtId="49" fontId="26" fillId="3" borderId="1" xfId="1" applyNumberFormat="1" applyFont="1" applyFill="1" applyBorder="1" applyAlignment="1">
      <alignment vertical="center" shrinkToFit="1"/>
    </xf>
    <xf numFmtId="49" fontId="26" fillId="3" borderId="1" xfId="1" applyNumberFormat="1" applyFont="1" applyFill="1" applyBorder="1" applyAlignment="1">
      <alignment horizontal="center" vertical="center"/>
    </xf>
    <xf numFmtId="0" fontId="25" fillId="3" borderId="1" xfId="1" applyFont="1" applyFill="1" applyBorder="1" applyAlignment="1">
      <alignment horizontal="left" vertical="center"/>
    </xf>
    <xf numFmtId="49" fontId="26" fillId="3" borderId="1" xfId="1" applyNumberFormat="1" applyFont="1" applyFill="1" applyBorder="1">
      <alignment vertical="center"/>
    </xf>
    <xf numFmtId="49" fontId="25" fillId="4" borderId="1" xfId="1" applyNumberFormat="1" applyFont="1" applyFill="1" applyBorder="1" applyAlignment="1">
      <alignment horizontal="center" vertical="center"/>
    </xf>
    <xf numFmtId="0" fontId="26" fillId="4" borderId="1" xfId="1" applyFont="1" applyFill="1" applyBorder="1">
      <alignment vertical="center"/>
    </xf>
    <xf numFmtId="49" fontId="26" fillId="4" borderId="1" xfId="1" applyNumberFormat="1" applyFont="1" applyFill="1" applyBorder="1">
      <alignment vertical="center"/>
    </xf>
    <xf numFmtId="49" fontId="26" fillId="4" borderId="1" xfId="1" applyNumberFormat="1" applyFont="1" applyFill="1" applyBorder="1" applyAlignment="1">
      <alignment horizontal="center" vertical="center"/>
    </xf>
    <xf numFmtId="0" fontId="25" fillId="4" borderId="1" xfId="1" applyFont="1" applyFill="1" applyBorder="1" applyAlignment="1">
      <alignment horizontal="left" vertical="center"/>
    </xf>
    <xf numFmtId="49" fontId="25" fillId="4" borderId="4" xfId="1" applyNumberFormat="1" applyFont="1" applyFill="1" applyBorder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center" vertical="center"/>
    </xf>
    <xf numFmtId="49" fontId="25" fillId="4" borderId="1" xfId="0" applyNumberFormat="1" applyFont="1" applyFill="1" applyBorder="1" applyAlignment="1">
      <alignment horizontal="center" vertical="center" wrapText="1"/>
    </xf>
    <xf numFmtId="49" fontId="26" fillId="4" borderId="1" xfId="1" applyNumberFormat="1" applyFont="1" applyFill="1" applyBorder="1" applyAlignment="1">
      <alignment vertical="center" shrinkToFit="1"/>
    </xf>
    <xf numFmtId="49" fontId="2" fillId="4" borderId="1" xfId="0" applyNumberFormat="1" applyFont="1" applyFill="1" applyBorder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center" vertical="center" wrapText="1"/>
    </xf>
    <xf numFmtId="49" fontId="26" fillId="5" borderId="4" xfId="1" applyNumberFormat="1" applyFont="1" applyFill="1" applyBorder="1" applyAlignment="1">
      <alignment horizontal="center" vertical="center"/>
    </xf>
    <xf numFmtId="49" fontId="25" fillId="5" borderId="1" xfId="1" applyNumberFormat="1" applyFont="1" applyFill="1" applyBorder="1" applyAlignment="1">
      <alignment horizontal="center" vertical="center"/>
    </xf>
    <xf numFmtId="0" fontId="26" fillId="5" borderId="1" xfId="1" applyFont="1" applyFill="1" applyBorder="1">
      <alignment vertical="center"/>
    </xf>
    <xf numFmtId="49" fontId="26" fillId="5" borderId="1" xfId="1" applyNumberFormat="1" applyFont="1" applyFill="1" applyBorder="1">
      <alignment vertical="center"/>
    </xf>
    <xf numFmtId="49" fontId="26" fillId="5" borderId="1" xfId="1" applyNumberFormat="1" applyFont="1" applyFill="1" applyBorder="1" applyAlignment="1">
      <alignment horizontal="center" vertical="center"/>
    </xf>
    <xf numFmtId="0" fontId="25" fillId="5" borderId="1" xfId="1" applyFont="1" applyFill="1" applyBorder="1" applyAlignment="1">
      <alignment horizontal="left" vertical="center"/>
    </xf>
    <xf numFmtId="49" fontId="1" fillId="5" borderId="1" xfId="0" applyNumberFormat="1" applyFont="1" applyFill="1" applyBorder="1" applyAlignment="1">
      <alignment horizontal="center" vertical="center"/>
    </xf>
    <xf numFmtId="49" fontId="25" fillId="5" borderId="4" xfId="1" applyNumberFormat="1" applyFont="1" applyFill="1" applyBorder="1" applyAlignment="1">
      <alignment horizontal="center" vertical="center"/>
    </xf>
    <xf numFmtId="49" fontId="26" fillId="4" borderId="4" xfId="1" applyNumberFormat="1" applyFont="1" applyFill="1" applyBorder="1" applyAlignment="1">
      <alignment horizontal="center" vertical="center"/>
    </xf>
    <xf numFmtId="0" fontId="34" fillId="0" borderId="14" xfId="0" applyFont="1" applyBorder="1" applyAlignment="1">
      <alignment horizontal="right" vertical="top"/>
    </xf>
    <xf numFmtId="0" fontId="34" fillId="0" borderId="14" xfId="0" applyFont="1" applyBorder="1" applyAlignment="1">
      <alignment horizontal="left" vertical="top"/>
    </xf>
    <xf numFmtId="49" fontId="25" fillId="5" borderId="4" xfId="1" applyNumberFormat="1" applyFont="1" applyFill="1" applyBorder="1" applyAlignment="1">
      <alignment horizontal="center" vertical="center" wrapText="1"/>
    </xf>
    <xf numFmtId="49" fontId="26" fillId="5" borderId="4" xfId="1" applyNumberFormat="1" applyFont="1" applyFill="1" applyBorder="1" applyAlignment="1">
      <alignment horizontal="center" vertical="center" shrinkToFit="1"/>
    </xf>
    <xf numFmtId="49" fontId="25" fillId="5" borderId="1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Border="1">
      <alignment vertical="center"/>
    </xf>
    <xf numFmtId="49" fontId="25" fillId="6" borderId="4" xfId="1" applyNumberFormat="1" applyFont="1" applyFill="1" applyBorder="1" applyAlignment="1">
      <alignment horizontal="center" vertical="center" wrapText="1"/>
    </xf>
    <xf numFmtId="49" fontId="26" fillId="5" borderId="4" xfId="0" applyNumberFormat="1" applyFont="1" applyFill="1" applyBorder="1" applyAlignment="1">
      <alignment horizontal="center" vertical="center"/>
    </xf>
    <xf numFmtId="49" fontId="26" fillId="5" borderId="1" xfId="0" applyNumberFormat="1" applyFont="1" applyFill="1" applyBorder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</cellXfs>
  <cellStyles count="3">
    <cellStyle name="Обычный" xfId="0" builtinId="0"/>
    <cellStyle name="常规 2" xfId="1"/>
    <cellStyle name="常规 2 4" xfId="2"/>
  </cellStyles>
  <dxfs count="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  <colors>
    <mruColors>
      <color rgb="FFFF66FF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371475</xdr:colOff>
      <xdr:row>0</xdr:row>
      <xdr:rowOff>542925</xdr:rowOff>
    </xdr:to>
    <xdr:pic>
      <xdr:nvPicPr>
        <xdr:cNvPr id="15635" name="图片 16" descr="波速尔-biao 拷贝.png">
          <a:extLst>
            <a:ext uri="{FF2B5EF4-FFF2-40B4-BE49-F238E27FC236}">
              <a16:creationId xmlns:a16="http://schemas.microsoft.com/office/drawing/2014/main" id="{00000000-0008-0000-0000-0000133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971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771</xdr:rowOff>
    </xdr:from>
    <xdr:to>
      <xdr:col>4</xdr:col>
      <xdr:colOff>765960</xdr:colOff>
      <xdr:row>71</xdr:row>
      <xdr:rowOff>22554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21946"/>
          <a:ext cx="4309260" cy="22125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3</xdr:col>
      <xdr:colOff>664057</xdr:colOff>
      <xdr:row>98</xdr:row>
      <xdr:rowOff>133463</xdr:rowOff>
    </xdr:to>
    <xdr:pic>
      <xdr:nvPicPr>
        <xdr:cNvPr id="5" name="图片 1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992600"/>
          <a:ext cx="3321532" cy="4754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51</xdr:row>
      <xdr:rowOff>22859</xdr:rowOff>
    </xdr:from>
    <xdr:to>
      <xdr:col>4</xdr:col>
      <xdr:colOff>640080</xdr:colOff>
      <xdr:row>59</xdr:row>
      <xdr:rowOff>366478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" y="13075919"/>
          <a:ext cx="3817620" cy="339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4</xdr:col>
      <xdr:colOff>332509</xdr:colOff>
      <xdr:row>210</xdr:row>
      <xdr:rowOff>173456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2568475"/>
          <a:ext cx="3875809" cy="1983206"/>
        </a:xfrm>
        <a:prstGeom prst="rect">
          <a:avLst/>
        </a:prstGeom>
      </xdr:spPr>
    </xdr:pic>
    <xdr:clientData/>
  </xdr:twoCellAnchor>
  <xdr:twoCellAnchor editAs="oneCell">
    <xdr:from>
      <xdr:col>0</xdr:col>
      <xdr:colOff>25922</xdr:colOff>
      <xdr:row>103</xdr:row>
      <xdr:rowOff>0</xdr:rowOff>
    </xdr:from>
    <xdr:to>
      <xdr:col>4</xdr:col>
      <xdr:colOff>476999</xdr:colOff>
      <xdr:row>120</xdr:row>
      <xdr:rowOff>16632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22" y="26698575"/>
          <a:ext cx="3994377" cy="3093207"/>
        </a:xfrm>
        <a:prstGeom prst="rect">
          <a:avLst/>
        </a:prstGeom>
      </xdr:spPr>
    </xdr:pic>
    <xdr:clientData/>
  </xdr:twoCellAnchor>
  <xdr:twoCellAnchor editAs="oneCell">
    <xdr:from>
      <xdr:col>0</xdr:col>
      <xdr:colOff>1725</xdr:colOff>
      <xdr:row>123</xdr:row>
      <xdr:rowOff>0</xdr:rowOff>
    </xdr:from>
    <xdr:to>
      <xdr:col>4</xdr:col>
      <xdr:colOff>602679</xdr:colOff>
      <xdr:row>147</xdr:row>
      <xdr:rowOff>20256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" y="30480000"/>
          <a:ext cx="4144254" cy="43636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57456</xdr:rowOff>
    </xdr:from>
    <xdr:to>
      <xdr:col>4</xdr:col>
      <xdr:colOff>784685</xdr:colOff>
      <xdr:row>195</xdr:row>
      <xdr:rowOff>156769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662906"/>
          <a:ext cx="4327985" cy="31758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200025</xdr:rowOff>
    </xdr:from>
    <xdr:to>
      <xdr:col>4</xdr:col>
      <xdr:colOff>780184</xdr:colOff>
      <xdr:row>164</xdr:row>
      <xdr:rowOff>28460</xdr:rowOff>
    </xdr:to>
    <xdr:pic>
      <xdr:nvPicPr>
        <xdr:cNvPr id="11" name="图片 16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43110150"/>
          <a:ext cx="4323484" cy="2114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50724</xdr:colOff>
      <xdr:row>214</xdr:row>
      <xdr:rowOff>266700</xdr:rowOff>
    </xdr:from>
    <xdr:to>
      <xdr:col>4</xdr:col>
      <xdr:colOff>827638</xdr:colOff>
      <xdr:row>239</xdr:row>
      <xdr:rowOff>28575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24" y="51663600"/>
          <a:ext cx="4320214" cy="4448175"/>
        </a:xfrm>
        <a:prstGeom prst="rect">
          <a:avLst/>
        </a:prstGeom>
      </xdr:spPr>
    </xdr:pic>
    <xdr:clientData/>
  </xdr:twoCellAnchor>
  <xdr:twoCellAnchor editAs="oneCell">
    <xdr:from>
      <xdr:col>0</xdr:col>
      <xdr:colOff>148</xdr:colOff>
      <xdr:row>244</xdr:row>
      <xdr:rowOff>0</xdr:rowOff>
    </xdr:from>
    <xdr:to>
      <xdr:col>4</xdr:col>
      <xdr:colOff>504591</xdr:colOff>
      <xdr:row>258</xdr:row>
      <xdr:rowOff>83820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" y="57150000"/>
          <a:ext cx="4047743" cy="4084320"/>
        </a:xfrm>
        <a:prstGeom prst="rect">
          <a:avLst/>
        </a:prstGeom>
      </xdr:spPr>
    </xdr:pic>
    <xdr:clientData/>
  </xdr:twoCellAnchor>
  <xdr:twoCellAnchor editAs="oneCell">
    <xdr:from>
      <xdr:col>0</xdr:col>
      <xdr:colOff>594</xdr:colOff>
      <xdr:row>264</xdr:row>
      <xdr:rowOff>964</xdr:rowOff>
    </xdr:from>
    <xdr:to>
      <xdr:col>5</xdr:col>
      <xdr:colOff>53193</xdr:colOff>
      <xdr:row>286</xdr:row>
      <xdr:rowOff>57150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" y="62713564"/>
          <a:ext cx="4481724" cy="5085386"/>
        </a:xfrm>
        <a:prstGeom prst="rect">
          <a:avLst/>
        </a:prstGeom>
      </xdr:spPr>
    </xdr:pic>
    <xdr:clientData/>
  </xdr:twoCellAnchor>
  <xdr:twoCellAnchor editAs="oneCell">
    <xdr:from>
      <xdr:col>0</xdr:col>
      <xdr:colOff>209174</xdr:colOff>
      <xdr:row>291</xdr:row>
      <xdr:rowOff>66675</xdr:rowOff>
    </xdr:from>
    <xdr:to>
      <xdr:col>4</xdr:col>
      <xdr:colOff>867571</xdr:colOff>
      <xdr:row>305</xdr:row>
      <xdr:rowOff>314325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174" y="68980050"/>
          <a:ext cx="4201697" cy="504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4</xdr:col>
      <xdr:colOff>760267</xdr:colOff>
      <xdr:row>323</xdr:row>
      <xdr:rowOff>20760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5296375"/>
          <a:ext cx="4303567" cy="2661090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866774</xdr:colOff>
      <xdr:row>352</xdr:row>
      <xdr:rowOff>98542</xdr:rowOff>
    </xdr:from>
    <xdr:to>
      <xdr:col>4</xdr:col>
      <xdr:colOff>297877</xdr:colOff>
      <xdr:row>357</xdr:row>
      <xdr:rowOff>9525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774" y="85242517"/>
          <a:ext cx="2974403" cy="1892183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</xdr:colOff>
      <xdr:row>336</xdr:row>
      <xdr:rowOff>2175</xdr:rowOff>
    </xdr:from>
    <xdr:to>
      <xdr:col>4</xdr:col>
      <xdr:colOff>813435</xdr:colOff>
      <xdr:row>347</xdr:row>
      <xdr:rowOff>163559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3815" y="80517000"/>
          <a:ext cx="4312920" cy="3095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</xdr:row>
      <xdr:rowOff>11299</xdr:rowOff>
    </xdr:from>
    <xdr:to>
      <xdr:col>8</xdr:col>
      <xdr:colOff>121921</xdr:colOff>
      <xdr:row>18</xdr:row>
      <xdr:rowOff>226449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1411474"/>
          <a:ext cx="5798820" cy="3682250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0</xdr:col>
      <xdr:colOff>19284</xdr:colOff>
      <xdr:row>31</xdr:row>
      <xdr:rowOff>64074</xdr:rowOff>
    </xdr:from>
    <xdr:to>
      <xdr:col>4</xdr:col>
      <xdr:colOff>832633</xdr:colOff>
      <xdr:row>45</xdr:row>
      <xdr:rowOff>76200</xdr:rowOff>
    </xdr:to>
    <xdr:pic>
      <xdr:nvPicPr>
        <xdr:cNvPr id="25" name="图片 27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4" y="8036499"/>
          <a:ext cx="4356649" cy="34792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&#1054;&#1090;&#1076;&#1077;&#1083;%20&#1075;&#1072;&#1088;&#1072;&#1085;&#1090;&#1080;&#1080;%20&#1080;%20&#1079;&#1072;&#1087;&#1095;&#1072;&#1089;&#1090;&#1077;&#1081;\&#1058;&#1077;&#1093;&#1085;&#1080;&#1095;&#1077;&#1089;&#1082;&#1080;&#1077;%20&#1084;&#1072;&#1090;&#1077;&#1088;&#1080;&#1072;&#1083;&#1099;\&#1057;&#1055;&#1045;&#1062;&#1048;&#1060;&#1048;&#1050;&#1040;&#1062;&#1048;&#1048;\&#1054;&#1073;&#1088;&#1072;&#1073;&#1086;&#1090;&#1082;&#1072;\T5\T5-101411005-BSE2406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5"/>
    </sheetNames>
    <sheetDataSet>
      <sheetData sheetId="0">
        <row r="3">
          <cell r="I3" t="str">
            <v>30.129.2010</v>
          </cell>
          <cell r="J3" t="str">
            <v>TYX300发动机</v>
          </cell>
          <cell r="K3" t="str">
            <v>切割缸头 油冷单排国六档五柱七片离合 长轴 中钝化边光黑 无启边盖修圆 520x13T 两侧MOJO专用边盖磨白填红 含(进/点/高/排气垫)18级直流(波速尔专用)</v>
          </cell>
          <cell r="L3" t="str">
            <v>台</v>
          </cell>
          <cell r="M3">
            <v>1</v>
          </cell>
          <cell r="P3" t="str">
            <v>Двигатель в сборе TYX300</v>
          </cell>
          <cell r="S3" t="str">
            <v xml:space="preserve"> </v>
          </cell>
          <cell r="T3" t="str">
            <v>T5</v>
          </cell>
        </row>
        <row r="4">
          <cell r="I4" t="str">
            <v>30.130.0850</v>
          </cell>
          <cell r="J4" t="str">
            <v>挂档杆</v>
          </cell>
          <cell r="K4" t="str">
            <v>8# 黑色杆 红色头</v>
          </cell>
          <cell r="L4" t="str">
            <v>根</v>
          </cell>
          <cell r="M4">
            <v>1</v>
          </cell>
          <cell r="P4" t="str">
            <v>Рычаг КПП</v>
          </cell>
          <cell r="S4" t="str">
            <v xml:space="preserve"> </v>
          </cell>
          <cell r="T4" t="str">
            <v>T5</v>
          </cell>
        </row>
        <row r="5">
          <cell r="I5" t="str">
            <v>30.134.1020</v>
          </cell>
          <cell r="J5" t="str">
            <v>化油器</v>
          </cell>
          <cell r="K5" t="str">
            <v>NB-PWK34J-14油针A2 手调怠速(手动风门)配J11主128# 怠32#</v>
          </cell>
          <cell r="L5" t="str">
            <v>个</v>
          </cell>
          <cell r="M5">
            <v>1</v>
          </cell>
          <cell r="P5" t="str">
            <v>Карбюратор NB-PWK 34J игла A2 Холостой ход с ручной регулировкой</v>
          </cell>
          <cell r="S5" t="str">
            <v>1.016.0543</v>
          </cell>
          <cell r="T5" t="str">
            <v>T5</v>
          </cell>
        </row>
        <row r="6">
          <cell r="I6" t="str">
            <v>30.135.0100</v>
          </cell>
          <cell r="J6" t="str">
            <v>化油器接口(含卡箍）</v>
          </cell>
          <cell r="K6" t="str">
            <v>QGJ-38mm-black 黑色(无标状态)</v>
          </cell>
          <cell r="L6" t="str">
            <v>套</v>
          </cell>
          <cell r="M6">
            <v>1</v>
          </cell>
          <cell r="P6" t="str">
            <v>Патрубок карбюратора</v>
          </cell>
          <cell r="S6" t="str">
            <v>1.016.027C</v>
          </cell>
          <cell r="T6" t="str">
            <v>T5</v>
          </cell>
        </row>
        <row r="7">
          <cell r="I7" t="str">
            <v>30.145.0280</v>
          </cell>
          <cell r="J7" t="str">
            <v>空滤器喉管(TS)</v>
          </cell>
          <cell r="K7" t="str">
            <v>BK250(Φ54配PWK34) 黑色(左出)</v>
          </cell>
          <cell r="L7" t="str">
            <v>个</v>
          </cell>
          <cell r="M7">
            <v>1</v>
          </cell>
          <cell r="P7" t="str">
            <v>Патрубок соединительный фильтр/карб. (конфузор)</v>
          </cell>
          <cell r="S7" t="str">
            <v xml:space="preserve"> </v>
          </cell>
          <cell r="T7" t="str">
            <v>T5</v>
          </cell>
        </row>
        <row r="8">
          <cell r="I8" t="str">
            <v>30.148.0060</v>
          </cell>
          <cell r="J8" t="str">
            <v>不锈钢抱箍</v>
          </cell>
          <cell r="K8" t="str">
            <v>Φ44-64 宽度9mm(德式)</v>
          </cell>
          <cell r="L8" t="str">
            <v>个</v>
          </cell>
          <cell r="M8">
            <v>1</v>
          </cell>
          <cell r="P8" t="str">
            <v>Хомут</v>
          </cell>
          <cell r="S8" t="str">
            <v>1.030.0050</v>
          </cell>
          <cell r="T8" t="str">
            <v>T5</v>
          </cell>
        </row>
        <row r="9">
          <cell r="I9" t="str">
            <v>30.146.0070</v>
          </cell>
          <cell r="J9" t="str">
            <v>空滤器滤芯</v>
          </cell>
          <cell r="K9" t="str">
            <v>KTM250(海绵)</v>
          </cell>
          <cell r="L9" t="str">
            <v>个</v>
          </cell>
          <cell r="M9">
            <v>1</v>
          </cell>
          <cell r="P9" t="str">
            <v>Фильтр воздушный К</v>
          </cell>
          <cell r="S9" t="str">
            <v xml:space="preserve"> </v>
          </cell>
          <cell r="T9" t="str">
            <v>T5</v>
          </cell>
        </row>
        <row r="10">
          <cell r="I10" t="str">
            <v>30.151.0050</v>
          </cell>
          <cell r="J10" t="str">
            <v>空滤器海绵支架</v>
          </cell>
          <cell r="K10" t="str">
            <v>KTM250</v>
          </cell>
          <cell r="L10" t="str">
            <v>个</v>
          </cell>
          <cell r="M10">
            <v>1</v>
          </cell>
          <cell r="P10" t="str">
            <v>Сетка противопожарная</v>
          </cell>
          <cell r="S10" t="str">
            <v xml:space="preserve"> </v>
          </cell>
          <cell r="T10" t="str">
            <v>T5</v>
          </cell>
        </row>
        <row r="11">
          <cell r="I11" t="str">
            <v>30.149.0040</v>
          </cell>
          <cell r="J11" t="str">
            <v>空滤器前盖</v>
          </cell>
          <cell r="K11" t="str">
            <v>KTM250 黑色</v>
          </cell>
          <cell r="L11" t="str">
            <v>个</v>
          </cell>
          <cell r="M11">
            <v>1</v>
          </cell>
          <cell r="P11" t="str">
            <v>Крышка воздушного фильтра передняя</v>
          </cell>
          <cell r="S11" t="str">
            <v xml:space="preserve"> </v>
          </cell>
          <cell r="T11" t="str">
            <v>T5</v>
          </cell>
        </row>
        <row r="12">
          <cell r="I12" t="str">
            <v>30.724.0300</v>
          </cell>
          <cell r="J12" t="str">
            <v>内挡</v>
          </cell>
          <cell r="K12" t="str">
            <v>KTM250 黑色(空滤后底板)</v>
          </cell>
          <cell r="L12" t="str">
            <v>块</v>
          </cell>
          <cell r="M12">
            <v>1</v>
          </cell>
          <cell r="P12" t="str">
            <v>Облицовка задняя внутренняя</v>
          </cell>
          <cell r="S12" t="str">
            <v xml:space="preserve"> </v>
          </cell>
          <cell r="T12" t="str">
            <v>T5</v>
          </cell>
        </row>
        <row r="13">
          <cell r="I13" t="str">
            <v>30.156.2850</v>
          </cell>
          <cell r="J13" t="str">
            <v>排气管</v>
          </cell>
          <cell r="K13" t="str">
            <v>X5配TYX300风冷不锈钢带增压包(口径配小六角 焊MOJO防烫片螺母)</v>
          </cell>
          <cell r="L13" t="str">
            <v>根</v>
          </cell>
          <cell r="M13">
            <v>1</v>
          </cell>
          <cell r="P13" t="str">
            <v>Труба выпускная</v>
          </cell>
          <cell r="S13" t="str">
            <v xml:space="preserve"> </v>
          </cell>
          <cell r="T13" t="str">
            <v>T5</v>
          </cell>
        </row>
        <row r="14">
          <cell r="I14" t="str">
            <v>30.155.0555</v>
          </cell>
          <cell r="J14" t="str">
            <v>排气筒</v>
          </cell>
          <cell r="K14" t="str">
            <v>X5双耳支架 小六角不锈钢筒体(含附件)</v>
          </cell>
          <cell r="L14" t="str">
            <v>个</v>
          </cell>
          <cell r="M14">
            <v>1</v>
          </cell>
          <cell r="P14" t="str">
            <v>Глушитель</v>
          </cell>
          <cell r="S14" t="str">
            <v xml:space="preserve"> </v>
          </cell>
          <cell r="T14" t="str">
            <v>T5</v>
          </cell>
        </row>
        <row r="15">
          <cell r="I15" t="str">
            <v>30.152.0100</v>
          </cell>
          <cell r="J15" t="str">
            <v>防烫片</v>
          </cell>
          <cell r="K15" t="str">
            <v>自制MOJO抛丸 不锈钢(304)</v>
          </cell>
          <cell r="L15" t="str">
            <v>个</v>
          </cell>
          <cell r="M15">
            <v>1</v>
          </cell>
          <cell r="P15" t="str">
            <v>Накладка выхлопной трубы защитная</v>
          </cell>
          <cell r="S15" t="str">
            <v>1.081.0080</v>
          </cell>
          <cell r="T15" t="str">
            <v>T5</v>
          </cell>
        </row>
        <row r="16">
          <cell r="I16" t="str">
            <v>30.501.0110</v>
          </cell>
          <cell r="J16" t="str">
            <v>铝变径管车把</v>
          </cell>
          <cell r="K16" t="str">
            <v>800-810 黑色 Φ28.5x22.2(BSE-2)</v>
          </cell>
          <cell r="L16" t="str">
            <v>根</v>
          </cell>
          <cell r="M16">
            <v>1</v>
          </cell>
          <cell r="P16" t="str">
            <v>Руль 800-810 28мм алюм черный</v>
          </cell>
          <cell r="S16" t="str">
            <v>4.010.0271</v>
          </cell>
          <cell r="T16" t="str">
            <v>T5</v>
          </cell>
        </row>
        <row r="17">
          <cell r="I17" t="str">
            <v>30.901.0090</v>
          </cell>
          <cell r="J17" t="str">
            <v>扎带</v>
          </cell>
          <cell r="K17" t="str">
            <v>MOJO弹性 75mm</v>
          </cell>
          <cell r="L17" t="str">
            <v>根</v>
          </cell>
          <cell r="M17">
            <v>4</v>
          </cell>
          <cell r="P17" t="str">
            <v>Стяжка кабельная</v>
          </cell>
          <cell r="S17" t="str">
            <v>8.010.0080</v>
          </cell>
          <cell r="T17" t="str">
            <v>T5</v>
          </cell>
        </row>
        <row r="18">
          <cell r="I18" t="str">
            <v>30.510.0100</v>
          </cell>
          <cell r="J18" t="str">
            <v>方向轴</v>
          </cell>
          <cell r="K18" t="str">
            <v>BSK(278mm空心)调质HRC28-35</v>
          </cell>
          <cell r="L18" t="str">
            <v>根</v>
          </cell>
          <cell r="M18">
            <v>1</v>
          </cell>
          <cell r="P18" t="str">
            <v>Шток траверсы</v>
          </cell>
          <cell r="S18" t="str">
            <v>4.100.0100</v>
          </cell>
          <cell r="T18" t="str">
            <v>T5</v>
          </cell>
        </row>
        <row r="19">
          <cell r="I19" t="str">
            <v>30.506.0400</v>
          </cell>
          <cell r="J19" t="str">
            <v>上联板</v>
          </cell>
          <cell r="K19" t="str">
            <v>MOJO-250 Φ53x192亚光银色 轴孔φ23款</v>
          </cell>
          <cell r="L19" t="str">
            <v>块</v>
          </cell>
          <cell r="M19">
            <v>1</v>
          </cell>
          <cell r="P19" t="str">
            <v>Траверса верхняя</v>
          </cell>
          <cell r="S19" t="str">
            <v>4.060.0310</v>
          </cell>
          <cell r="T19" t="str">
            <v>T5</v>
          </cell>
        </row>
        <row r="20">
          <cell r="I20" t="str">
            <v>30.507.0500</v>
          </cell>
          <cell r="J20" t="str">
            <v>下联板</v>
          </cell>
          <cell r="K20" t="str">
            <v>MOJO-250 Φ58.5x192亚光银色 轴孔φ27款</v>
          </cell>
          <cell r="L20" t="str">
            <v>块</v>
          </cell>
          <cell r="M20">
            <v>1</v>
          </cell>
          <cell r="P20" t="str">
            <v>Траверса нижняя</v>
          </cell>
          <cell r="S20" t="str">
            <v>4.070.0280</v>
          </cell>
          <cell r="T20" t="str">
            <v>T5</v>
          </cell>
        </row>
        <row r="21">
          <cell r="I21" t="str">
            <v>30.508.0500</v>
          </cell>
          <cell r="J21" t="str">
            <v>上压块</v>
          </cell>
          <cell r="K21" t="str">
            <v>MOJO-250(单孔) Φ28.8 亚光银色</v>
          </cell>
          <cell r="L21" t="str">
            <v>块</v>
          </cell>
          <cell r="M21">
            <v>2</v>
          </cell>
          <cell r="P21" t="str">
            <v>Крепление руля верхнее</v>
          </cell>
          <cell r="S21" t="str">
            <v>4.080.0280</v>
          </cell>
          <cell r="T21" t="str">
            <v>T5</v>
          </cell>
        </row>
        <row r="22">
          <cell r="I22" t="str">
            <v>30.509.0700</v>
          </cell>
          <cell r="J22" t="str">
            <v>下压块</v>
          </cell>
          <cell r="K22" t="str">
            <v>MOJO-250(单孔) Φ28.8 亚光银色</v>
          </cell>
          <cell r="L22" t="str">
            <v>块</v>
          </cell>
          <cell r="M22">
            <v>2</v>
          </cell>
          <cell r="P22" t="str">
            <v>Крепление руля нижнее</v>
          </cell>
          <cell r="S22" t="str">
            <v>4.090.0300</v>
          </cell>
          <cell r="T22" t="str">
            <v>T5</v>
          </cell>
        </row>
        <row r="23">
          <cell r="I23" t="str">
            <v>30.825.5000</v>
          </cell>
          <cell r="J23" t="str">
            <v>台阶垫圈</v>
          </cell>
          <cell r="K23" t="str">
            <v>Φ26xΦ30x3镀白锌(BSE250压块专用)</v>
          </cell>
          <cell r="L23" t="str">
            <v>个</v>
          </cell>
          <cell r="M23">
            <v>4</v>
          </cell>
          <cell r="P23" t="str">
            <v>Шайба ступенчатая 26x30x3х12</v>
          </cell>
          <cell r="S23" t="str">
            <v>7.210.0340</v>
          </cell>
          <cell r="T23" t="str">
            <v>T5</v>
          </cell>
        </row>
        <row r="24">
          <cell r="I24" t="str">
            <v>30.755.0030</v>
          </cell>
          <cell r="J24" t="str">
            <v>橡胶缓冲块(TS)</v>
          </cell>
          <cell r="K24" t="str">
            <v>锥度BSE250方向器</v>
          </cell>
          <cell r="L24" t="str">
            <v>只</v>
          </cell>
          <cell r="M24">
            <v>4</v>
          </cell>
          <cell r="P24" t="str">
            <v>Демпфер руля 1 шт</v>
          </cell>
          <cell r="S24" t="str">
            <v>3.250.0030</v>
          </cell>
          <cell r="T24" t="str">
            <v>T5</v>
          </cell>
        </row>
        <row r="25">
          <cell r="I25" t="str">
            <v>30.839.0070</v>
          </cell>
          <cell r="J25" t="str">
            <v>锥度轴承</v>
          </cell>
          <cell r="K25" t="str">
            <v>Φ25xΦ52(30205)</v>
          </cell>
          <cell r="L25" t="str">
            <v>个</v>
          </cell>
          <cell r="M25">
            <v>2</v>
          </cell>
          <cell r="P25" t="str">
            <v>Подшипник 30205 роликовый конический 25x52</v>
          </cell>
          <cell r="S25" t="str">
            <v>7.350.0080</v>
          </cell>
          <cell r="T25" t="str">
            <v>T5</v>
          </cell>
        </row>
        <row r="26">
          <cell r="I26" t="str">
            <v>30.832.0020</v>
          </cell>
          <cell r="J26" t="str">
            <v>防尘盖(TS)</v>
          </cell>
          <cell r="K26" t="str">
            <v>J系列上下胶垫 内孔26(我司提供支架)</v>
          </cell>
          <cell r="L26" t="str">
            <v>个</v>
          </cell>
          <cell r="M26">
            <v>2</v>
          </cell>
          <cell r="P26" t="str">
            <v>Кольцо уплотнительное</v>
          </cell>
          <cell r="S26" t="str">
            <v>7.280.0021</v>
          </cell>
          <cell r="T26" t="str">
            <v>T5</v>
          </cell>
        </row>
        <row r="27">
          <cell r="I27" t="str">
            <v>30.831.0020</v>
          </cell>
          <cell r="J27" t="str">
            <v>锁紧螺母</v>
          </cell>
          <cell r="K27" t="str">
            <v>六槽M25x1x7 蓝白锌</v>
          </cell>
          <cell r="L27" t="str">
            <v>个</v>
          </cell>
          <cell r="M27">
            <v>1</v>
          </cell>
          <cell r="P27" t="str">
            <v>Гайка круглая M25x1x7</v>
          </cell>
          <cell r="S27" t="str">
            <v>7.270.0010</v>
          </cell>
          <cell r="T27" t="str">
            <v>T5</v>
          </cell>
        </row>
        <row r="28">
          <cell r="I28" t="str">
            <v>30.822.0090</v>
          </cell>
          <cell r="J28" t="str">
            <v>六角螺母</v>
          </cell>
          <cell r="K28" t="str">
            <v>M22镀白锌(30x12x22x1)</v>
          </cell>
          <cell r="L28" t="str">
            <v>个</v>
          </cell>
          <cell r="M28">
            <v>1</v>
          </cell>
          <cell r="P28" t="str">
            <v>Гайка рулевой колонки</v>
          </cell>
          <cell r="S28" t="str">
            <v>7.180.0070</v>
          </cell>
          <cell r="T28" t="str">
            <v>T5</v>
          </cell>
        </row>
        <row r="29">
          <cell r="I29" t="str">
            <v>30.249.0060</v>
          </cell>
          <cell r="J29" t="str">
            <v>油管卡扣支架</v>
          </cell>
          <cell r="K29" t="str">
            <v>高配J6 配CNC方向器 黑色</v>
          </cell>
          <cell r="L29" t="str">
            <v>个</v>
          </cell>
          <cell r="M29">
            <v>1</v>
          </cell>
          <cell r="P29" t="str">
            <v>Кронштейн направляющей переднего тормозного шланга</v>
          </cell>
          <cell r="S29" t="str">
            <v>3.750.0210</v>
          </cell>
          <cell r="T29" t="str">
            <v>T5</v>
          </cell>
        </row>
        <row r="30">
          <cell r="I30" t="str">
            <v>30.848.0060</v>
          </cell>
          <cell r="J30" t="str">
            <v>卡扣</v>
          </cell>
          <cell r="K30" t="str">
            <v>BSE250前刹车线 本色</v>
          </cell>
          <cell r="L30" t="str">
            <v>个</v>
          </cell>
          <cell r="M30">
            <v>1</v>
          </cell>
          <cell r="P30" t="str">
            <v>Крепление гидролинии</v>
          </cell>
          <cell r="S30" t="str">
            <v>7.430.0090</v>
          </cell>
          <cell r="T30" t="str">
            <v>T5</v>
          </cell>
        </row>
        <row r="31">
          <cell r="I31" t="str">
            <v>30.531.0215</v>
          </cell>
          <cell r="J31" t="str">
            <v>离合手柄</v>
          </cell>
          <cell r="K31" t="str">
            <v>T6 黑色带座手柄氧化白(不带风门) 带防水插线长350mm</v>
          </cell>
          <cell r="L31" t="str">
            <v>只</v>
          </cell>
          <cell r="M31">
            <v>1</v>
          </cell>
          <cell r="P31" t="str">
            <v>Рычаг сцепления</v>
          </cell>
          <cell r="S31" t="str">
            <v xml:space="preserve"> </v>
          </cell>
          <cell r="T31" t="str">
            <v>T5</v>
          </cell>
        </row>
        <row r="32">
          <cell r="I32" t="str">
            <v>30.513.0288</v>
          </cell>
          <cell r="J32" t="str">
            <v>离合线</v>
          </cell>
          <cell r="K32" t="str">
            <v>1050+135 黑色 带防护弹簧(不锈钢)</v>
          </cell>
          <cell r="L32" t="str">
            <v>根</v>
          </cell>
          <cell r="M32">
            <v>1</v>
          </cell>
          <cell r="P32" t="str">
            <v>Трос сцепления [1050+135]</v>
          </cell>
          <cell r="S32" t="str">
            <v xml:space="preserve"> </v>
          </cell>
          <cell r="T32" t="str">
            <v>T5</v>
          </cell>
        </row>
        <row r="33">
          <cell r="I33" t="str">
            <v>30.505.0120</v>
          </cell>
          <cell r="J33" t="str">
            <v>油门座</v>
          </cell>
          <cell r="K33" t="str">
            <v>尼比越野车 黑色铝(不含把芯)</v>
          </cell>
          <cell r="L33" t="str">
            <v>只</v>
          </cell>
          <cell r="M33">
            <v>1</v>
          </cell>
          <cell r="N33" t="str">
            <v>把芯扩孔安装护手</v>
          </cell>
          <cell r="P33" t="str">
            <v>Ручка газа Nibbi</v>
          </cell>
          <cell r="S33" t="str">
            <v xml:space="preserve"> </v>
          </cell>
          <cell r="T33" t="str">
            <v>T5</v>
          </cell>
        </row>
        <row r="34">
          <cell r="I34" t="str">
            <v>30.512.1570</v>
          </cell>
          <cell r="J34" t="str">
            <v>油门线</v>
          </cell>
          <cell r="K34" t="str">
            <v>1000+142双调 黑色弯头(042)</v>
          </cell>
          <cell r="L34" t="str">
            <v>根</v>
          </cell>
          <cell r="M34">
            <v>1</v>
          </cell>
          <cell r="P34" t="e">
            <v>#N/A</v>
          </cell>
          <cell r="S34" t="str">
            <v xml:space="preserve"> </v>
          </cell>
          <cell r="T34" t="str">
            <v>T5</v>
          </cell>
        </row>
        <row r="35">
          <cell r="I35" t="str">
            <v>30.503.0250</v>
          </cell>
          <cell r="J35" t="str">
            <v>把套</v>
          </cell>
          <cell r="K35" t="str">
            <v>尼比一体式 黑色(左右)含1#调节把芯</v>
          </cell>
          <cell r="L35" t="str">
            <v>付</v>
          </cell>
          <cell r="M35">
            <v>1</v>
          </cell>
          <cell r="P35" t="str">
            <v>Грипсы Nibbi Lock On (new)</v>
          </cell>
          <cell r="S35" t="str">
            <v xml:space="preserve"> </v>
          </cell>
          <cell r="T35" t="str">
            <v>T5</v>
          </cell>
        </row>
        <row r="36">
          <cell r="I36" t="str">
            <v>30.617.0020</v>
          </cell>
          <cell r="J36" t="str">
            <v>开关</v>
          </cell>
          <cell r="K36" t="str">
            <v>红色一点式熄火(防水) 线长650mm</v>
          </cell>
          <cell r="L36" t="str">
            <v>个</v>
          </cell>
          <cell r="M36">
            <v>1</v>
          </cell>
          <cell r="P36" t="str">
            <v>Кнопка выключения двигателя</v>
          </cell>
          <cell r="S36" t="str">
            <v>5.130.0030</v>
          </cell>
          <cell r="T36" t="str">
            <v>T5</v>
          </cell>
        </row>
        <row r="37">
          <cell r="I37" t="str">
            <v>30.617.0050</v>
          </cell>
          <cell r="J37" t="str">
            <v>开关</v>
          </cell>
          <cell r="K37" t="str">
            <v>黄色一点式启动(防水) 线长650mm</v>
          </cell>
          <cell r="L37" t="str">
            <v>个</v>
          </cell>
          <cell r="M37">
            <v>1</v>
          </cell>
          <cell r="P37" t="str">
            <v>Кнопка включения двигателя</v>
          </cell>
          <cell r="S37" t="str">
            <v>5.130.0050</v>
          </cell>
          <cell r="T37" t="str">
            <v>T5</v>
          </cell>
        </row>
        <row r="38">
          <cell r="I38" t="str">
            <v>30.201.3452</v>
          </cell>
          <cell r="J38" t="str">
            <v>X5/X6车架(水冷TY250-SR)</v>
          </cell>
          <cell r="K38" t="str">
            <v>黑色 BK250车头管带铭牌孔 前限7#抬高(配刀型铝平叉)</v>
          </cell>
          <cell r="L38" t="str">
            <v>个</v>
          </cell>
          <cell r="M38">
            <v>1</v>
          </cell>
          <cell r="P38" t="str">
            <v>Рама</v>
          </cell>
          <cell r="S38" t="str">
            <v xml:space="preserve"> </v>
          </cell>
          <cell r="T38" t="str">
            <v>T5</v>
          </cell>
        </row>
        <row r="39">
          <cell r="I39" t="str">
            <v>30.756.0120</v>
          </cell>
          <cell r="J39" t="str">
            <v>圆管塞</v>
          </cell>
          <cell r="K39" t="str">
            <v>Φ45橡胶黑色</v>
          </cell>
          <cell r="L39" t="str">
            <v>个</v>
          </cell>
          <cell r="M39">
            <v>2</v>
          </cell>
          <cell r="P39" t="str">
            <v>Заглушка резиновая</v>
          </cell>
          <cell r="S39" t="str">
            <v xml:space="preserve"> </v>
          </cell>
          <cell r="T39" t="str">
            <v>T5</v>
          </cell>
        </row>
        <row r="40">
          <cell r="I40" t="str">
            <v>30.213.1000</v>
          </cell>
          <cell r="J40" t="str">
            <v>发动机底板</v>
          </cell>
          <cell r="K40" t="str">
            <v>CRF黑色(含小片)</v>
          </cell>
          <cell r="L40" t="str">
            <v>套</v>
          </cell>
          <cell r="M40">
            <v>1</v>
          </cell>
          <cell r="P40" t="str">
            <v>Защита двигателя</v>
          </cell>
          <cell r="S40" t="str">
            <v xml:space="preserve"> </v>
          </cell>
          <cell r="T40" t="str">
            <v>T5</v>
          </cell>
        </row>
        <row r="41">
          <cell r="I41" t="str">
            <v>30.707.0050</v>
          </cell>
          <cell r="J41" t="str">
            <v>车架保护片(TS)</v>
          </cell>
          <cell r="K41" t="str">
            <v>BK250(左右) 黑色</v>
          </cell>
          <cell r="L41" t="str">
            <v>付</v>
          </cell>
          <cell r="M41">
            <v>1</v>
          </cell>
          <cell r="P41" t="str">
            <v>Накладки рамы боковые (L+R)</v>
          </cell>
          <cell r="S41" t="str">
            <v xml:space="preserve"> </v>
          </cell>
          <cell r="T41" t="str">
            <v>T5</v>
          </cell>
        </row>
        <row r="42">
          <cell r="I42" t="str">
            <v>30.214.0212</v>
          </cell>
          <cell r="J42" t="str">
            <v>发动机后吊挂</v>
          </cell>
          <cell r="K42" t="str">
            <v>BK250 黑色</v>
          </cell>
          <cell r="L42" t="str">
            <v>根</v>
          </cell>
          <cell r="M42">
            <v>1</v>
          </cell>
          <cell r="P42" t="str">
            <v>Маятник подвески двигателя, черный</v>
          </cell>
          <cell r="S42" t="str">
            <v xml:space="preserve"> </v>
          </cell>
          <cell r="T42" t="str">
            <v>T5</v>
          </cell>
        </row>
        <row r="43">
          <cell r="I43" t="str">
            <v>30.443.0050</v>
          </cell>
          <cell r="J43" t="str">
            <v>铝后尾架</v>
          </cell>
          <cell r="K43" t="str">
            <v>BK250 喷砂亚光银色</v>
          </cell>
          <cell r="L43" t="str">
            <v>个</v>
          </cell>
          <cell r="M43">
            <v>1</v>
          </cell>
          <cell r="P43" t="str">
            <v>Подрамник алюминий</v>
          </cell>
          <cell r="S43" t="str">
            <v xml:space="preserve"> </v>
          </cell>
          <cell r="T43" t="str">
            <v>T5</v>
          </cell>
        </row>
        <row r="44">
          <cell r="I44" t="str">
            <v>30.247.0060</v>
          </cell>
          <cell r="J44" t="str">
            <v>点火器固定片</v>
          </cell>
          <cell r="K44" t="str">
            <v>三合一车架 黑色</v>
          </cell>
          <cell r="L44" t="str">
            <v>个</v>
          </cell>
          <cell r="M44">
            <v>1</v>
          </cell>
          <cell r="P44" t="str">
            <v>Кронштейн</v>
          </cell>
          <cell r="S44" t="str">
            <v xml:space="preserve"> </v>
          </cell>
          <cell r="T44" t="str">
            <v>T5</v>
          </cell>
        </row>
        <row r="45">
          <cell r="I45" t="str">
            <v>30.448.0150</v>
          </cell>
          <cell r="J45" t="str">
            <v>脚蹬</v>
          </cell>
          <cell r="K45" t="str">
            <v>BSE款 CNC红色</v>
          </cell>
          <cell r="L45" t="str">
            <v>付</v>
          </cell>
          <cell r="M45">
            <v>1</v>
          </cell>
          <cell r="P45" t="str">
            <v>Подножки CNC красный</v>
          </cell>
          <cell r="S45" t="str">
            <v xml:space="preserve"> </v>
          </cell>
          <cell r="T45" t="str">
            <v>T5</v>
          </cell>
        </row>
        <row r="46">
          <cell r="I46" t="str">
            <v>30.858.0110</v>
          </cell>
          <cell r="J46" t="str">
            <v>脚蹬扭簧</v>
          </cell>
          <cell r="K46" t="str">
            <v>铸钢CRF款(左) 电泳</v>
          </cell>
          <cell r="L46" t="str">
            <v>只</v>
          </cell>
          <cell r="M46">
            <v>1</v>
          </cell>
          <cell r="P46" t="str">
            <v>Пружина подножки левая z</v>
          </cell>
          <cell r="S46" t="str">
            <v>3.590.0070</v>
          </cell>
          <cell r="T46" t="str">
            <v>T5</v>
          </cell>
        </row>
        <row r="47">
          <cell r="I47" t="str">
            <v>30.858.0120</v>
          </cell>
          <cell r="J47" t="str">
            <v>脚蹬扭簧</v>
          </cell>
          <cell r="K47" t="str">
            <v>铸钢CRF款(右) 电泳</v>
          </cell>
          <cell r="L47" t="str">
            <v>只</v>
          </cell>
          <cell r="M47">
            <v>1</v>
          </cell>
          <cell r="P47" t="str">
            <v>Пружина подножки правая z</v>
          </cell>
          <cell r="S47" t="str">
            <v xml:space="preserve"> </v>
          </cell>
          <cell r="T47" t="str">
            <v>T5</v>
          </cell>
        </row>
        <row r="48">
          <cell r="I48" t="str">
            <v>30.528.0020</v>
          </cell>
          <cell r="J48" t="str">
            <v>铝脚刹杆</v>
          </cell>
          <cell r="K48" t="str">
            <v>BK-5#(MOJO) 亚银(不带头)</v>
          </cell>
          <cell r="L48" t="str">
            <v>根</v>
          </cell>
          <cell r="M48">
            <v>1</v>
          </cell>
          <cell r="P48" t="str">
            <v>Педаль тормоза алюм Т</v>
          </cell>
          <cell r="S48" t="str">
            <v xml:space="preserve"> </v>
          </cell>
          <cell r="T48" t="str">
            <v>T5</v>
          </cell>
        </row>
        <row r="49">
          <cell r="I49" t="str">
            <v>30.843.0020</v>
          </cell>
          <cell r="J49" t="str">
            <v>全封闭轴承</v>
          </cell>
          <cell r="K49" t="str">
            <v>6000</v>
          </cell>
          <cell r="L49" t="str">
            <v>个</v>
          </cell>
          <cell r="M49">
            <v>2</v>
          </cell>
          <cell r="P49" t="str">
            <v>Подшипник 6000</v>
          </cell>
          <cell r="S49" t="str">
            <v xml:space="preserve"> </v>
          </cell>
          <cell r="T49" t="str">
            <v>T5</v>
          </cell>
        </row>
        <row r="50">
          <cell r="I50" t="str">
            <v>30.259.0020</v>
          </cell>
          <cell r="J50" t="str">
            <v>脚刹杆头</v>
          </cell>
          <cell r="K50" t="str">
            <v>铁 BSK加长款 银色</v>
          </cell>
          <cell r="L50" t="str">
            <v>个</v>
          </cell>
          <cell r="M50">
            <v>1</v>
          </cell>
          <cell r="P50" t="str">
            <v>Площадка нажимная педали тормоза</v>
          </cell>
          <cell r="S50" t="str">
            <v xml:space="preserve"> </v>
          </cell>
          <cell r="T50" t="str">
            <v>T5</v>
          </cell>
        </row>
        <row r="51">
          <cell r="I51" t="str">
            <v>30.860.0060</v>
          </cell>
          <cell r="J51" t="str">
            <v>脚刹杆弹簧</v>
          </cell>
          <cell r="K51" t="str">
            <v>B4(总长47)</v>
          </cell>
          <cell r="L51" t="str">
            <v>根</v>
          </cell>
          <cell r="M51">
            <v>1</v>
          </cell>
          <cell r="P51" t="str">
            <v>Пружина заднего тормоза</v>
          </cell>
          <cell r="S51" t="str">
            <v>4.270.0050</v>
          </cell>
          <cell r="T51" t="str">
            <v>T5</v>
          </cell>
        </row>
        <row r="52">
          <cell r="I52" t="str">
            <v>30.219.0070</v>
          </cell>
          <cell r="J52" t="str">
            <v>边支撑固定座</v>
          </cell>
          <cell r="K52" t="str">
            <v>BK250边支撑 黑色</v>
          </cell>
          <cell r="L52" t="str">
            <v>个</v>
          </cell>
          <cell r="M52">
            <v>1</v>
          </cell>
          <cell r="P52" t="str">
            <v>Крепление боковой подножки</v>
          </cell>
          <cell r="S52" t="str">
            <v xml:space="preserve"> </v>
          </cell>
          <cell r="T52" t="str">
            <v>T5</v>
          </cell>
        </row>
        <row r="53">
          <cell r="I53" t="str">
            <v>30.220.0200</v>
          </cell>
          <cell r="J53" t="str">
            <v>边支撑</v>
          </cell>
          <cell r="K53" t="str">
            <v>350mm变径黑色宽头(J10专用)</v>
          </cell>
          <cell r="L53" t="str">
            <v>个</v>
          </cell>
          <cell r="M53">
            <v>1</v>
          </cell>
          <cell r="P53" t="str">
            <v>Подножка боковая 350 мм</v>
          </cell>
          <cell r="S53" t="str">
            <v>3.610.0209</v>
          </cell>
          <cell r="T53" t="str">
            <v>T5</v>
          </cell>
        </row>
        <row r="54">
          <cell r="I54" t="str">
            <v>30.859.0010</v>
          </cell>
          <cell r="J54" t="str">
            <v>边支撑弹簧</v>
          </cell>
          <cell r="K54" t="str">
            <v>90mm</v>
          </cell>
          <cell r="L54" t="str">
            <v>个</v>
          </cell>
          <cell r="M54">
            <v>1</v>
          </cell>
          <cell r="P54" t="str">
            <v>Пружина боковой подставки</v>
          </cell>
          <cell r="S54" t="str">
            <v>3.620.0010</v>
          </cell>
          <cell r="T54" t="str">
            <v>T5</v>
          </cell>
        </row>
        <row r="55">
          <cell r="I55" t="str">
            <v>30.252.0070</v>
          </cell>
          <cell r="J55" t="str">
            <v>涨紧轮固定焊接组件</v>
          </cell>
          <cell r="K55" t="str">
            <v>BK250 黑色</v>
          </cell>
          <cell r="L55" t="str">
            <v>个</v>
          </cell>
          <cell r="M55">
            <v>1</v>
          </cell>
          <cell r="P55" t="str">
            <v>Натяжитель цепи привода</v>
          </cell>
          <cell r="S55" t="str">
            <v xml:space="preserve"> </v>
          </cell>
          <cell r="T55" t="str">
            <v>T5</v>
          </cell>
        </row>
        <row r="56">
          <cell r="I56" t="str">
            <v>30.305.0020</v>
          </cell>
          <cell r="J56" t="str">
            <v>涨紧轮</v>
          </cell>
          <cell r="K56" t="str">
            <v>BSE MOTO 黑色橡胶中凸(耐磨)</v>
          </cell>
          <cell r="L56" t="str">
            <v>个</v>
          </cell>
          <cell r="M56">
            <v>1</v>
          </cell>
          <cell r="P56" t="str">
            <v>Ролик цепи нижний</v>
          </cell>
          <cell r="S56" t="str">
            <v>2.060.0016</v>
          </cell>
          <cell r="T56" t="str">
            <v>T5</v>
          </cell>
        </row>
        <row r="57">
          <cell r="I57" t="str">
            <v>30.843.0210</v>
          </cell>
          <cell r="J57" t="str">
            <v>全封闭轴承</v>
          </cell>
          <cell r="K57" t="str">
            <v>6900</v>
          </cell>
          <cell r="L57" t="str">
            <v>个</v>
          </cell>
          <cell r="M57">
            <v>4</v>
          </cell>
          <cell r="P57" t="str">
            <v>Подшипник 6900 подножки</v>
          </cell>
          <cell r="S57" t="str">
            <v>7.390.0200</v>
          </cell>
          <cell r="T57" t="str">
            <v>T5</v>
          </cell>
        </row>
        <row r="58">
          <cell r="I58" t="str">
            <v>30.305.0010</v>
          </cell>
          <cell r="J58" t="str">
            <v>涨紧轮(TS)</v>
          </cell>
          <cell r="K58" t="str">
            <v>BSE MOTO 黑色</v>
          </cell>
          <cell r="L58" t="str">
            <v>个</v>
          </cell>
          <cell r="M58">
            <v>1</v>
          </cell>
          <cell r="P58" t="str">
            <v>Ролик цепи верхний</v>
          </cell>
          <cell r="S58" t="str">
            <v>2.060.0010</v>
          </cell>
          <cell r="T58" t="str">
            <v>T5</v>
          </cell>
        </row>
        <row r="59">
          <cell r="I59" t="str">
            <v>30.439.0125</v>
          </cell>
          <cell r="J59" t="str">
            <v>刀型铝平叉</v>
          </cell>
          <cell r="K59" t="str">
            <v>18寸(2015款BSE250铝车架)含滚针轴承 喷砂阳极黑色</v>
          </cell>
          <cell r="L59" t="str">
            <v>个</v>
          </cell>
          <cell r="M59">
            <v>1</v>
          </cell>
          <cell r="P59" t="str">
            <v>Маятник 18" алюминий чёрный</v>
          </cell>
          <cell r="S59" t="str">
            <v xml:space="preserve"> </v>
          </cell>
          <cell r="T59" t="str">
            <v>T5</v>
          </cell>
        </row>
        <row r="60">
          <cell r="I60" t="str">
            <v>30.825.1055</v>
          </cell>
          <cell r="J60" t="str">
            <v>平垫圈</v>
          </cell>
          <cell r="K60" t="str">
            <v>Φ17xΦ26x2 黑色(激光切割)</v>
          </cell>
          <cell r="L60" t="str">
            <v>个</v>
          </cell>
          <cell r="M60">
            <v>1</v>
          </cell>
          <cell r="N60" t="str">
            <v>平叉轴1</v>
          </cell>
          <cell r="P60" t="str">
            <v>Шайба 17x26x2</v>
          </cell>
          <cell r="S60" t="str">
            <v xml:space="preserve"> </v>
          </cell>
          <cell r="T60" t="str">
            <v>T5</v>
          </cell>
        </row>
        <row r="61">
          <cell r="I61" t="str">
            <v>30.841.0020</v>
          </cell>
          <cell r="J61" t="str">
            <v>平面推力轴承</v>
          </cell>
          <cell r="K61" t="str">
            <v>Φ22xΦ36x6</v>
          </cell>
          <cell r="L61" t="str">
            <v>个</v>
          </cell>
          <cell r="M61">
            <v>2</v>
          </cell>
          <cell r="P61" t="str">
            <v>Подшипник игольчатый упорный d22xd36x6</v>
          </cell>
          <cell r="S61" t="str">
            <v>7.370.0020</v>
          </cell>
          <cell r="T61" t="str">
            <v>T5</v>
          </cell>
        </row>
        <row r="62">
          <cell r="I62" t="str">
            <v>30.837.0120</v>
          </cell>
          <cell r="J62" t="str">
            <v>骨架油封</v>
          </cell>
          <cell r="K62" t="str">
            <v>Φ22x29x4</v>
          </cell>
          <cell r="L62" t="str">
            <v>只</v>
          </cell>
          <cell r="M62">
            <v>2</v>
          </cell>
          <cell r="P62" t="str">
            <v>Сальник 22x29x4</v>
          </cell>
          <cell r="S62" t="str">
            <v>7.330.0031</v>
          </cell>
          <cell r="T62" t="str">
            <v>T5</v>
          </cell>
        </row>
        <row r="63">
          <cell r="I63" t="str">
            <v>30.837.0140</v>
          </cell>
          <cell r="J63" t="str">
            <v>骨架油封</v>
          </cell>
          <cell r="K63" t="str">
            <v>Φ28x37x5</v>
          </cell>
          <cell r="L63" t="str">
            <v>只</v>
          </cell>
          <cell r="M63">
            <v>2</v>
          </cell>
          <cell r="P63" t="str">
            <v>Сальник 28x37x5</v>
          </cell>
          <cell r="S63" t="str">
            <v>7.330.0061</v>
          </cell>
          <cell r="T63" t="str">
            <v>T5</v>
          </cell>
        </row>
        <row r="64">
          <cell r="I64" t="str">
            <v>30.856.0350</v>
          </cell>
          <cell r="J64" t="str">
            <v>刀型铝平叉台阶衬套</v>
          </cell>
          <cell r="K64" t="str">
            <v>Ф23.5xФ12x18.5-Ф16x13.5mm(浩旭）镀白锌</v>
          </cell>
          <cell r="L64" t="str">
            <v>个</v>
          </cell>
          <cell r="M64">
            <v>2</v>
          </cell>
          <cell r="P64" t="str">
            <v>Втулка 16x13x18-12</v>
          </cell>
          <cell r="S64" t="str">
            <v>3.340.0370</v>
          </cell>
          <cell r="T64" t="str">
            <v>T5</v>
          </cell>
        </row>
        <row r="65">
          <cell r="I65" t="str">
            <v>30.856.0175</v>
          </cell>
          <cell r="J65" t="str">
            <v>刀型铝平叉台阶外衬套</v>
          </cell>
          <cell r="K65" t="str">
            <v>Φ28xΦ17x12.5mm BK250 镀白锌</v>
          </cell>
          <cell r="L65" t="str">
            <v>个</v>
          </cell>
          <cell r="M65">
            <v>2</v>
          </cell>
          <cell r="P65" t="str">
            <v>Втулка 28x17x12,5</v>
          </cell>
          <cell r="S65" t="str">
            <v xml:space="preserve"> </v>
          </cell>
          <cell r="T65" t="str">
            <v>T5</v>
          </cell>
        </row>
        <row r="66">
          <cell r="I66" t="str">
            <v>30.856.0110</v>
          </cell>
          <cell r="J66" t="str">
            <v>铝平叉右隔套(BSE250铝车架)</v>
          </cell>
          <cell r="K66" t="str">
            <v>Ф22xФ17x49mm J6 轴承钢</v>
          </cell>
          <cell r="L66" t="str">
            <v>个</v>
          </cell>
          <cell r="M66">
            <v>2</v>
          </cell>
          <cell r="P66" t="str">
            <v>Втулка 17x22x49</v>
          </cell>
          <cell r="S66" t="str">
            <v>3.340.0072</v>
          </cell>
          <cell r="T66" t="str">
            <v>T5</v>
          </cell>
        </row>
        <row r="67">
          <cell r="I67" t="str">
            <v>30.759.0040</v>
          </cell>
          <cell r="J67" t="str">
            <v>平叉护套(TS)</v>
          </cell>
          <cell r="K67" t="str">
            <v>MOJO 黑色橡胶(耐磨)</v>
          </cell>
          <cell r="L67" t="str">
            <v>个</v>
          </cell>
          <cell r="M67">
            <v>1</v>
          </cell>
          <cell r="P67" t="str">
            <v>Слайдер цепи черный</v>
          </cell>
          <cell r="S67" t="str">
            <v>3.350.0026</v>
          </cell>
          <cell r="T67" t="str">
            <v>T5</v>
          </cell>
        </row>
        <row r="68">
          <cell r="I68" t="str">
            <v>30.206.0020</v>
          </cell>
          <cell r="J68" t="str">
            <v>MOJO平叉护套垫片</v>
          </cell>
          <cell r="K68" t="str">
            <v>椭圆形(电镀)</v>
          </cell>
          <cell r="L68" t="str">
            <v>个</v>
          </cell>
          <cell r="M68">
            <v>4</v>
          </cell>
          <cell r="N68" t="str">
            <v>平叉2/底板2</v>
          </cell>
          <cell r="P68" t="str">
            <v>Прокладка овальная</v>
          </cell>
          <cell r="S68" t="str">
            <v>3.350.0070</v>
          </cell>
          <cell r="T68" t="str">
            <v>T5</v>
          </cell>
        </row>
        <row r="69">
          <cell r="I69" t="str">
            <v>30.205.0010</v>
          </cell>
          <cell r="J69" t="str">
            <v>平叉挡片</v>
          </cell>
          <cell r="K69" t="str">
            <v>新刀型铝平叉(白锌)</v>
          </cell>
          <cell r="L69" t="str">
            <v>个</v>
          </cell>
          <cell r="M69">
            <v>2</v>
          </cell>
          <cell r="P69" t="str">
            <v>Прокладка задней оси</v>
          </cell>
          <cell r="S69" t="str">
            <v>3.350.0051</v>
          </cell>
          <cell r="T69" t="str">
            <v>T5</v>
          </cell>
        </row>
        <row r="70">
          <cell r="I70" t="str">
            <v>30.442.0320</v>
          </cell>
          <cell r="J70" t="str">
            <v>铝千斤片</v>
          </cell>
          <cell r="K70" t="str">
            <v>BSE250亚银(左沉)</v>
          </cell>
          <cell r="L70" t="str">
            <v>只</v>
          </cell>
          <cell r="M70">
            <v>1</v>
          </cell>
          <cell r="P70" t="str">
            <v>Корпус натяжителя цепи</v>
          </cell>
          <cell r="S70" t="str">
            <v>3.690.0110</v>
          </cell>
          <cell r="T70" t="str">
            <v>T5</v>
          </cell>
        </row>
        <row r="71">
          <cell r="I71" t="str">
            <v>30.442.0330</v>
          </cell>
          <cell r="J71" t="str">
            <v>铝千斤片</v>
          </cell>
          <cell r="K71" t="str">
            <v>BSE250亚银(右)</v>
          </cell>
          <cell r="L71" t="str">
            <v>只</v>
          </cell>
          <cell r="M71">
            <v>1</v>
          </cell>
          <cell r="P71" t="str">
            <v>Корпус натяжителя цепи</v>
          </cell>
          <cell r="S71" t="str">
            <v>3.690.0111</v>
          </cell>
          <cell r="T71" t="str">
            <v>T5</v>
          </cell>
        </row>
        <row r="72">
          <cell r="I72" t="str">
            <v>30.848.0030</v>
          </cell>
          <cell r="J72" t="str">
            <v>后刹管夹(TS)</v>
          </cell>
          <cell r="K72" t="str">
            <v>BSE250 双孔φ12 本色 (BSE250-24)</v>
          </cell>
          <cell r="L72" t="str">
            <v>个</v>
          </cell>
          <cell r="M72">
            <v>2</v>
          </cell>
          <cell r="P72" t="str">
            <v>Зажим задней тормозной трубки</v>
          </cell>
          <cell r="S72" t="str">
            <v>7.430.0030</v>
          </cell>
          <cell r="T72" t="str">
            <v>T5</v>
          </cell>
        </row>
        <row r="73">
          <cell r="I73" t="str">
            <v>30.306.0040</v>
          </cell>
          <cell r="J73" t="str">
            <v>调链器</v>
          </cell>
          <cell r="K73" t="str">
            <v>新款J5(左右)</v>
          </cell>
          <cell r="L73" t="str">
            <v>套</v>
          </cell>
          <cell r="M73">
            <v>1</v>
          </cell>
          <cell r="P73" t="str">
            <v>Ловушка цепи - резиновая часть</v>
          </cell>
          <cell r="S73" t="str">
            <v>2.100.0090</v>
          </cell>
          <cell r="T73" t="str">
            <v>T5</v>
          </cell>
        </row>
        <row r="74">
          <cell r="I74" t="str">
            <v>30.307.0010</v>
          </cell>
          <cell r="J74" t="str">
            <v>调链器保护罩</v>
          </cell>
          <cell r="K74" t="str">
            <v>CRF250款(型材加工) 氧化银色</v>
          </cell>
          <cell r="L74" t="str">
            <v>个</v>
          </cell>
          <cell r="M74">
            <v>1</v>
          </cell>
          <cell r="P74" t="str">
            <v>Ловушка цепи алюм серебро</v>
          </cell>
          <cell r="S74" t="str">
            <v>2.110.0027</v>
          </cell>
          <cell r="T74" t="str">
            <v>T5</v>
          </cell>
        </row>
        <row r="75">
          <cell r="I75" t="str">
            <v>30.417.0030</v>
          </cell>
          <cell r="J75" t="str">
            <v>摇架叉</v>
          </cell>
          <cell r="K75" t="str">
            <v>BK-5#(MOJO)U形 亚银</v>
          </cell>
          <cell r="L75" t="str">
            <v>个</v>
          </cell>
          <cell r="M75">
            <v>1</v>
          </cell>
          <cell r="P75" t="str">
            <v>Качалка прогрессии U-образная</v>
          </cell>
          <cell r="S75" t="str">
            <v xml:space="preserve"> </v>
          </cell>
          <cell r="T75" t="str">
            <v>T5</v>
          </cell>
        </row>
        <row r="76">
          <cell r="I76" t="str">
            <v>30.856.0320</v>
          </cell>
          <cell r="J76" t="str">
            <v>拉杆车架连接衬套</v>
          </cell>
          <cell r="K76" t="str">
            <v>Φ20xΦ12x82mm (BSE250铝车架)轴承钢</v>
          </cell>
          <cell r="L76" t="str">
            <v>个</v>
          </cell>
          <cell r="M76">
            <v>1</v>
          </cell>
          <cell r="P76" t="str">
            <v>Втулка 12x20x82</v>
          </cell>
          <cell r="S76" t="str">
            <v>3.340.0341</v>
          </cell>
          <cell r="T76" t="str">
            <v>T5</v>
          </cell>
        </row>
        <row r="77">
          <cell r="I77" t="str">
            <v>30.840.0010</v>
          </cell>
          <cell r="J77" t="str">
            <v>滚针轴承</v>
          </cell>
          <cell r="K77" t="str">
            <v>HK2012</v>
          </cell>
          <cell r="L77" t="str">
            <v>个</v>
          </cell>
          <cell r="M77">
            <v>2</v>
          </cell>
          <cell r="P77" t="str">
            <v>Подшипник игольчатый HK2012</v>
          </cell>
          <cell r="S77" t="str">
            <v>7.360.0010</v>
          </cell>
          <cell r="T77" t="str">
            <v>T5</v>
          </cell>
        </row>
        <row r="78">
          <cell r="I78" t="str">
            <v>30.837.0100</v>
          </cell>
          <cell r="J78" t="str">
            <v>骨架油封</v>
          </cell>
          <cell r="K78" t="str">
            <v>Φ20x32x5</v>
          </cell>
          <cell r="L78" t="str">
            <v>只</v>
          </cell>
          <cell r="M78">
            <v>6</v>
          </cell>
          <cell r="P78" t="str">
            <v>Сальник 20x32x5 прогрессии</v>
          </cell>
          <cell r="S78" t="str">
            <v>7.330.0010</v>
          </cell>
          <cell r="T78" t="str">
            <v>T5</v>
          </cell>
        </row>
        <row r="79">
          <cell r="I79" t="str">
            <v>30.418.0100</v>
          </cell>
          <cell r="J79" t="str">
            <v>三角摇臂</v>
          </cell>
          <cell r="K79" t="str">
            <v>BK-5#(MOJO) 亚银</v>
          </cell>
          <cell r="L79" t="str">
            <v>个</v>
          </cell>
          <cell r="M79">
            <v>1</v>
          </cell>
          <cell r="P79" t="str">
            <v>Качалка прогрессии двуплечая</v>
          </cell>
          <cell r="S79" t="str">
            <v xml:space="preserve"> </v>
          </cell>
          <cell r="T79" t="str">
            <v>T5</v>
          </cell>
        </row>
        <row r="80">
          <cell r="I80" t="str">
            <v>30.840.0040</v>
          </cell>
          <cell r="J80" t="str">
            <v>滚针轴承</v>
          </cell>
          <cell r="K80" t="str">
            <v>HK2020(FY满针)</v>
          </cell>
          <cell r="L80" t="str">
            <v>个</v>
          </cell>
          <cell r="M80">
            <v>4</v>
          </cell>
          <cell r="P80" t="str">
            <v>Подшипник игольчатый HK2020</v>
          </cell>
          <cell r="S80" t="str">
            <v>7.360.0081</v>
          </cell>
          <cell r="T80" t="str">
            <v>T5</v>
          </cell>
        </row>
        <row r="81">
          <cell r="I81" t="str">
            <v>30.856.0300</v>
          </cell>
          <cell r="J81" t="str">
            <v>摇臂平叉连接内衬套(新刀型款J5)</v>
          </cell>
          <cell r="K81" t="str">
            <v>Φ20xΦ12x55mm J1/J5 轴承钢</v>
          </cell>
          <cell r="L81" t="str">
            <v>个</v>
          </cell>
          <cell r="M81">
            <v>2</v>
          </cell>
          <cell r="P81" t="str">
            <v>Втулка 12x20x55</v>
          </cell>
          <cell r="S81" t="str">
            <v>3.340.0321</v>
          </cell>
          <cell r="T81" t="str">
            <v>T5</v>
          </cell>
        </row>
        <row r="82">
          <cell r="I82" t="str">
            <v>30.856.0370</v>
          </cell>
          <cell r="J82" t="str">
            <v>后减摇臂外衬套</v>
          </cell>
          <cell r="K82" t="str">
            <v>Ф10x9.5-Ф14x5 镀白锌(铝摇臂专用)</v>
          </cell>
          <cell r="L82" t="str">
            <v>个</v>
          </cell>
          <cell r="M82">
            <v>2</v>
          </cell>
          <cell r="P82" t="str">
            <v>Втулка 9,5x10-14x5</v>
          </cell>
          <cell r="S82" t="str">
            <v>3.340.0390</v>
          </cell>
          <cell r="T82" t="str">
            <v>T5</v>
          </cell>
        </row>
        <row r="83">
          <cell r="I83" t="str">
            <v>30.840.0070</v>
          </cell>
          <cell r="J83" t="str">
            <v>滚针轴承</v>
          </cell>
          <cell r="K83" t="str">
            <v>HK1913(满针带衬套)</v>
          </cell>
          <cell r="L83" t="str">
            <v>个</v>
          </cell>
          <cell r="M83">
            <v>1</v>
          </cell>
          <cell r="P83" t="str">
            <v>Подшипник игольчатый HK1913</v>
          </cell>
          <cell r="S83" t="str">
            <v>7.360.0160</v>
          </cell>
          <cell r="T83" t="str">
            <v>T5</v>
          </cell>
        </row>
        <row r="84">
          <cell r="I84" t="str">
            <v>30.837.0050</v>
          </cell>
          <cell r="J84" t="str">
            <v>专用油封</v>
          </cell>
          <cell r="K84" t="str">
            <v>铝三角摇臂(Φ18xΦ26x3)</v>
          </cell>
          <cell r="L84" t="str">
            <v>只</v>
          </cell>
          <cell r="M84">
            <v>2</v>
          </cell>
          <cell r="P84" t="str">
            <v>Сальник 18x26x3</v>
          </cell>
          <cell r="S84" t="str">
            <v>7.330.0350</v>
          </cell>
          <cell r="T84" t="str">
            <v>T5</v>
          </cell>
        </row>
        <row r="85">
          <cell r="I85" t="str">
            <v>30.424.4910</v>
          </cell>
          <cell r="J85" t="str">
            <v>前减震</v>
          </cell>
          <cell r="K85" t="str">
            <v>S08(Q0L) 930mmx53x58.5黑色双调(黑色本田下脚)配黑色护板 镀铬叉芯 红色盖帽</v>
          </cell>
          <cell r="L85" t="str">
            <v>副</v>
          </cell>
          <cell r="M85">
            <v>1</v>
          </cell>
          <cell r="P85" t="str">
            <v>Амортизаторы передние 930x53x58,5 регулируемые</v>
          </cell>
          <cell r="S85" t="str">
            <v xml:space="preserve"> </v>
          </cell>
          <cell r="T85" t="str">
            <v>T5</v>
          </cell>
        </row>
        <row r="86">
          <cell r="I86" t="str">
            <v>30.808.0040</v>
          </cell>
          <cell r="J86" t="str">
            <v>伞头内六角螺丝</v>
          </cell>
          <cell r="K86" t="str">
            <v>台阶 M6x12白锌 8.8级</v>
          </cell>
          <cell r="L86" t="str">
            <v>个</v>
          </cell>
          <cell r="M86">
            <v>6</v>
          </cell>
          <cell r="N86" t="str">
            <v>前减震保护片6</v>
          </cell>
          <cell r="P86" t="str">
            <v>Винт М6x9 [8.8] (525) ступенчатый</v>
          </cell>
          <cell r="S86" t="str">
            <v>7.080.0050</v>
          </cell>
          <cell r="T86" t="str">
            <v>T5</v>
          </cell>
        </row>
        <row r="87">
          <cell r="I87" t="str">
            <v>30.825.0100</v>
          </cell>
          <cell r="J87" t="str">
            <v>平垫圈GB97</v>
          </cell>
          <cell r="K87" t="str">
            <v>Φ10xΦ16x1镀锌</v>
          </cell>
          <cell r="L87" t="str">
            <v>个</v>
          </cell>
          <cell r="M87">
            <v>6</v>
          </cell>
          <cell r="N87" t="str">
            <v>前减震保护片6</v>
          </cell>
          <cell r="P87" t="str">
            <v>Шайба</v>
          </cell>
          <cell r="S87" t="str">
            <v>7.210.0120</v>
          </cell>
          <cell r="T87" t="str">
            <v>T5</v>
          </cell>
        </row>
        <row r="88">
          <cell r="I88" t="str">
            <v>30.431.3220</v>
          </cell>
          <cell r="J88" t="str">
            <v>后减震</v>
          </cell>
          <cell r="K88" t="str">
            <v>S05(H1B) 480mmxΦ11黑色双可调(黑色右气包黑旋钮)下叉开档20</v>
          </cell>
          <cell r="L88" t="str">
            <v>根</v>
          </cell>
          <cell r="M88">
            <v>1</v>
          </cell>
          <cell r="P88" t="str">
            <v>Амортизатор задний 480x11  две регулировки вилка 20</v>
          </cell>
          <cell r="S88" t="str">
            <v xml:space="preserve"> </v>
          </cell>
          <cell r="T88" t="str">
            <v>T5</v>
          </cell>
        </row>
        <row r="89">
          <cell r="I89" t="str">
            <v>30.517.4013</v>
          </cell>
          <cell r="J89" t="str">
            <v>前碟刹器BSK</v>
          </cell>
          <cell r="K89" t="str">
            <v>黑色1230油管长 直的上接头 孔距78 本五羊泵 小沙大油镜黑色硬管长500mm 黑色上下泵体 带刹车开关配中号氧化白手柄 配240碟刹支架 烧结摩擦片</v>
          </cell>
          <cell r="L89" t="str">
            <v>套</v>
          </cell>
          <cell r="M89">
            <v>1</v>
          </cell>
          <cell r="P89" t="str">
            <v>Тормоз передний 78/1230 в сборе</v>
          </cell>
          <cell r="S89" t="str">
            <v xml:space="preserve"> </v>
          </cell>
          <cell r="T89" t="str">
            <v>T5</v>
          </cell>
        </row>
        <row r="90">
          <cell r="I90" t="str">
            <v>30.519.2655</v>
          </cell>
          <cell r="J90" t="str">
            <v>后碟刹器BK250</v>
          </cell>
          <cell r="K90" t="str">
            <v>EF350上泵40孔距 MOJO下泵 黑色橡胶耐高压油管长600mm烧结摩擦片 黑色上下泵体 轴孔25mm(含40不锈钢顶杆和内牙M6关节轴承)</v>
          </cell>
          <cell r="L90" t="str">
            <v>套</v>
          </cell>
          <cell r="M90">
            <v>1</v>
          </cell>
          <cell r="P90" t="e">
            <v>#N/A</v>
          </cell>
          <cell r="S90" t="str">
            <v xml:space="preserve"> </v>
          </cell>
          <cell r="T90" t="str">
            <v>T5</v>
          </cell>
        </row>
        <row r="91">
          <cell r="I91" t="str">
            <v>30.408.1215</v>
          </cell>
          <cell r="J91" t="str">
            <v>前轮毂总成</v>
          </cell>
          <cell r="K91" t="str">
            <v>50-8 铝1.60x21(2个气门嘴孔) 黑色+7系BSE黑色(圈我司供)孔20mm普通8K黑色辐条 黑色辐条帽</v>
          </cell>
          <cell r="L91" t="str">
            <v>套</v>
          </cell>
          <cell r="M91">
            <v>1</v>
          </cell>
          <cell r="P91" t="e">
            <v>#N/A</v>
          </cell>
          <cell r="S91" t="str">
            <v xml:space="preserve"> </v>
          </cell>
          <cell r="T91" t="str">
            <v>T5</v>
          </cell>
        </row>
        <row r="92">
          <cell r="I92" t="str">
            <v>30.409.1315</v>
          </cell>
          <cell r="J92" t="str">
            <v>后轮毂总成</v>
          </cell>
          <cell r="K92" t="str">
            <v>50-8 铝2.15x18(2个气门嘴孔) 黑色+7系BSE黑色(圈我司供)孔25mm普通8K黑色辐条 黑色辐条帽</v>
          </cell>
          <cell r="L92" t="str">
            <v>套</v>
          </cell>
          <cell r="M92">
            <v>1</v>
          </cell>
          <cell r="P92" t="e">
            <v>#N/A</v>
          </cell>
          <cell r="S92" t="str">
            <v xml:space="preserve"> </v>
          </cell>
          <cell r="T92" t="str">
            <v>T5</v>
          </cell>
        </row>
        <row r="93">
          <cell r="I93" t="str">
            <v>30.411.3300</v>
          </cell>
          <cell r="J93" t="str">
            <v>朝阳深齿轮胎</v>
          </cell>
          <cell r="K93" t="str">
            <v>80/100-21(H875)</v>
          </cell>
          <cell r="L93" t="str">
            <v>套</v>
          </cell>
          <cell r="M93">
            <v>1</v>
          </cell>
          <cell r="P93" t="str">
            <v>Покрышка 80/100-21(H875) Sunrise</v>
          </cell>
          <cell r="S93" t="str">
            <v xml:space="preserve"> </v>
          </cell>
          <cell r="T93" t="str">
            <v>T5</v>
          </cell>
        </row>
        <row r="94">
          <cell r="I94" t="str">
            <v>30.411.3350</v>
          </cell>
          <cell r="J94" t="str">
            <v>朝阳深齿轮胎</v>
          </cell>
          <cell r="K94" t="str">
            <v>110/90-18(H872)</v>
          </cell>
          <cell r="L94" t="str">
            <v>套</v>
          </cell>
          <cell r="M94">
            <v>1</v>
          </cell>
          <cell r="P94" t="str">
            <v>Покрышка 110/90-18(H872) Sunrise</v>
          </cell>
          <cell r="S94" t="str">
            <v xml:space="preserve"> </v>
          </cell>
          <cell r="T94" t="str">
            <v>T5</v>
          </cell>
        </row>
        <row r="95">
          <cell r="I95" t="str">
            <v>30.412.0020</v>
          </cell>
          <cell r="J95" t="str">
            <v>内胎防滑锁</v>
          </cell>
          <cell r="K95" t="str">
            <v>1.60铝</v>
          </cell>
          <cell r="L95" t="str">
            <v>个</v>
          </cell>
          <cell r="M95">
            <v>1</v>
          </cell>
          <cell r="P95" t="str">
            <v>Стопор покрышки (буксатор) 1,6"</v>
          </cell>
          <cell r="S95" t="str">
            <v>3.110.0020</v>
          </cell>
          <cell r="T95" t="str">
            <v>T5</v>
          </cell>
        </row>
        <row r="96">
          <cell r="I96" t="str">
            <v>30.412.0050</v>
          </cell>
          <cell r="J96" t="str">
            <v>内胎防滑锁</v>
          </cell>
          <cell r="K96" t="str">
            <v>2.15铝</v>
          </cell>
          <cell r="L96" t="str">
            <v>个</v>
          </cell>
          <cell r="M96">
            <v>1</v>
          </cell>
          <cell r="P96" t="str">
            <v>Стопор покрышки (буксатор) 2,15"</v>
          </cell>
          <cell r="S96" t="str">
            <v>3.110.0050</v>
          </cell>
          <cell r="T96" t="str">
            <v>T5</v>
          </cell>
        </row>
        <row r="97">
          <cell r="I97" t="str">
            <v>30.526.0250</v>
          </cell>
          <cell r="J97" t="str">
            <v>前碟刹盘</v>
          </cell>
          <cell r="K97" t="str">
            <v>波浪形Φ240xΦ101孔距117-6孔（701）</v>
          </cell>
          <cell r="L97" t="str">
            <v>片</v>
          </cell>
          <cell r="M97">
            <v>1</v>
          </cell>
          <cell r="P97" t="str">
            <v>Диск тормозной передний 240х101х4мм М6х6х117мм леп</v>
          </cell>
          <cell r="S97" t="str">
            <v>4.230.0600</v>
          </cell>
          <cell r="T97" t="str">
            <v>T5</v>
          </cell>
        </row>
        <row r="98">
          <cell r="I98" t="str">
            <v>30.527.0170</v>
          </cell>
          <cell r="J98" t="str">
            <v>后碟刹盘</v>
          </cell>
          <cell r="K98" t="str">
            <v>波浪形Φ240xΦ121孔距140.5-4孔（701）</v>
          </cell>
          <cell r="L98" t="str">
            <v>片</v>
          </cell>
          <cell r="M98">
            <v>1</v>
          </cell>
          <cell r="P98" t="str">
            <v>Диск тормозной задний 240x121x4мм М6х4х140мм леп</v>
          </cell>
          <cell r="S98" t="str">
            <v>4.240.0180</v>
          </cell>
          <cell r="T98" t="str">
            <v>T5</v>
          </cell>
        </row>
        <row r="99">
          <cell r="I99" t="str">
            <v>30.304.0560</v>
          </cell>
          <cell r="J99" t="str">
            <v>链轮</v>
          </cell>
          <cell r="K99" t="str">
            <v>520x124x49 BSK</v>
          </cell>
          <cell r="L99" t="str">
            <v>个</v>
          </cell>
          <cell r="M99">
            <v>1</v>
          </cell>
          <cell r="P99" t="str">
            <v>Звезда ведомая 520x125x49Т М8х6х153мм</v>
          </cell>
          <cell r="S99" t="str">
            <v>2.040.0590</v>
          </cell>
          <cell r="T99" t="str">
            <v>T5</v>
          </cell>
        </row>
        <row r="100">
          <cell r="I100" t="str">
            <v>30.309.0010</v>
          </cell>
          <cell r="J100" t="str">
            <v>链轮座</v>
          </cell>
          <cell r="K100" t="str">
            <v>CNC 银色7075(BSK)</v>
          </cell>
          <cell r="L100" t="str">
            <v>个</v>
          </cell>
          <cell r="M100">
            <v>1</v>
          </cell>
          <cell r="P100" t="str">
            <v>Проставка звезды ведомой</v>
          </cell>
          <cell r="S100" t="str">
            <v>2.130.0010</v>
          </cell>
          <cell r="T100" t="str">
            <v>T5</v>
          </cell>
        </row>
        <row r="101">
          <cell r="I101" t="str">
            <v>30.301.1730</v>
          </cell>
          <cell r="J101" t="str">
            <v>ZH链条</v>
          </cell>
          <cell r="K101" t="str">
            <v>520x116L金色</v>
          </cell>
          <cell r="L101" t="str">
            <v>根</v>
          </cell>
          <cell r="M101">
            <v>1</v>
          </cell>
          <cell r="P101" t="str">
            <v>Цепь 520x116L жёлтый</v>
          </cell>
          <cell r="S101" t="str">
            <v xml:space="preserve"> </v>
          </cell>
          <cell r="T101" t="str">
            <v>T5</v>
          </cell>
        </row>
        <row r="102">
          <cell r="I102" t="str">
            <v>30.851.0010</v>
          </cell>
          <cell r="J102" t="str">
            <v>前轮轴</v>
          </cell>
          <cell r="K102" t="str">
            <v>内六角镀彩锌Φ20x217-台阶Φ25-44mm  含螺母（523）</v>
          </cell>
          <cell r="L102" t="str">
            <v>根</v>
          </cell>
          <cell r="M102">
            <v>1</v>
          </cell>
          <cell r="P102" t="str">
            <v>Ось колеса переднего 217x20 mm 25-44mm</v>
          </cell>
          <cell r="S102" t="str">
            <v>3.130.0011</v>
          </cell>
          <cell r="T102" t="str">
            <v>T5</v>
          </cell>
        </row>
        <row r="103">
          <cell r="I103" t="str">
            <v>30.851.0040</v>
          </cell>
          <cell r="J103" t="str">
            <v>后轮轴</v>
          </cell>
          <cell r="K103" t="str">
            <v>镀彩锌Φ25x259-扁方Φ35-26mm 含螺母（523）</v>
          </cell>
          <cell r="L103" t="str">
            <v>根</v>
          </cell>
          <cell r="M103">
            <v>1</v>
          </cell>
          <cell r="P103" t="str">
            <v>Ось колеса заднего d25x259_d40x28</v>
          </cell>
          <cell r="S103" t="str">
            <v>3.130.0040</v>
          </cell>
          <cell r="T103" t="str">
            <v>T5</v>
          </cell>
        </row>
        <row r="104">
          <cell r="I104" t="str">
            <v>30.855.2010</v>
          </cell>
          <cell r="J104" t="str">
            <v>前轮右隔套</v>
          </cell>
          <cell r="K104" t="str">
            <v>铝 Ф30xФ20.2x24-Ф26</v>
          </cell>
          <cell r="L104" t="str">
            <v>个</v>
          </cell>
          <cell r="M104">
            <v>1</v>
          </cell>
          <cell r="P104" t="str">
            <v>Втулка 20,2x30x24 алюминий</v>
          </cell>
          <cell r="S104" t="str">
            <v>3.330.1001</v>
          </cell>
          <cell r="T104" t="str">
            <v>T5</v>
          </cell>
        </row>
        <row r="105">
          <cell r="I105" t="str">
            <v>30.855.2020</v>
          </cell>
          <cell r="J105" t="str">
            <v>前轮右隔套</v>
          </cell>
          <cell r="K105" t="str">
            <v>铝 Ф30xФ20.2x28-Ф26</v>
          </cell>
          <cell r="L105" t="str">
            <v>个</v>
          </cell>
          <cell r="M105">
            <v>1</v>
          </cell>
          <cell r="P105" t="str">
            <v>Втулка 20,2x30x28 алюминий</v>
          </cell>
          <cell r="S105" t="str">
            <v>3.330.1002</v>
          </cell>
          <cell r="T105" t="str">
            <v>T5</v>
          </cell>
        </row>
        <row r="106">
          <cell r="I106" t="str">
            <v>30.855.2120</v>
          </cell>
          <cell r="J106" t="str">
            <v>后轮右隔套</v>
          </cell>
          <cell r="K106" t="str">
            <v>铝 Ф40xФ25.2x21-Ф33</v>
          </cell>
          <cell r="L106" t="str">
            <v>个</v>
          </cell>
          <cell r="M106">
            <v>1</v>
          </cell>
          <cell r="P106" t="str">
            <v>Втулка 25,2x40x21-33 правая алюминий</v>
          </cell>
          <cell r="S106" t="str">
            <v>3.330.1021</v>
          </cell>
          <cell r="T106" t="str">
            <v>T5</v>
          </cell>
        </row>
        <row r="107">
          <cell r="I107" t="str">
            <v>30.855.2110</v>
          </cell>
          <cell r="J107" t="str">
            <v>后轮左隔套</v>
          </cell>
          <cell r="K107" t="str">
            <v>铝 Ф40xФ25.2x33-Ф33</v>
          </cell>
          <cell r="L107" t="str">
            <v>个</v>
          </cell>
          <cell r="M107">
            <v>1</v>
          </cell>
          <cell r="P107" t="str">
            <v>Втулка 40x25,2x33-33 левая алюминий</v>
          </cell>
          <cell r="S107" t="str">
            <v>3.330.1020</v>
          </cell>
          <cell r="T107" t="str">
            <v>T5</v>
          </cell>
        </row>
        <row r="108">
          <cell r="I108" t="str">
            <v>30.608.0110</v>
          </cell>
          <cell r="J108" t="str">
            <v>整流器</v>
          </cell>
          <cell r="K108" t="str">
            <v>六线18级(防水插件)BSE专用</v>
          </cell>
          <cell r="L108" t="str">
            <v>个</v>
          </cell>
          <cell r="M108">
            <v>1</v>
          </cell>
          <cell r="P108" t="str">
            <v>Регулятор напряжения 3ф TYX</v>
          </cell>
          <cell r="S108" t="str">
            <v>5.050.0100</v>
          </cell>
          <cell r="T108" t="str">
            <v>T5</v>
          </cell>
        </row>
        <row r="109">
          <cell r="I109" t="str">
            <v>30.609.0040</v>
          </cell>
          <cell r="J109" t="str">
            <v>继电器</v>
          </cell>
          <cell r="K109" t="str">
            <v>12V(防水插件) 线长160mm</v>
          </cell>
          <cell r="L109" t="str">
            <v>个</v>
          </cell>
          <cell r="M109">
            <v>1</v>
          </cell>
          <cell r="P109" t="str">
            <v>Реле стартера</v>
          </cell>
          <cell r="S109" t="str">
            <v>5.060.0025</v>
          </cell>
          <cell r="T109" t="str">
            <v>T5</v>
          </cell>
        </row>
        <row r="110">
          <cell r="I110" t="str">
            <v>30.620.0040</v>
          </cell>
          <cell r="J110" t="str">
            <v>电门锁</v>
          </cell>
          <cell r="K110" t="str">
            <v>3档3线防水插件 折叠钥匙 线长200mm</v>
          </cell>
          <cell r="L110" t="str">
            <v>个</v>
          </cell>
          <cell r="M110">
            <v>1</v>
          </cell>
          <cell r="P110" t="str">
            <v>Замок зажигания 3pin</v>
          </cell>
          <cell r="S110" t="str">
            <v>5.150.0045</v>
          </cell>
          <cell r="T110" t="str">
            <v>T5</v>
          </cell>
        </row>
        <row r="111">
          <cell r="I111" t="str">
            <v>30.601.0730</v>
          </cell>
          <cell r="J111" t="str">
            <v>总线</v>
          </cell>
          <cell r="K111" t="str">
            <v>水冷BK250防水插件(3档3线 本田大灯)前加防水套</v>
          </cell>
          <cell r="L111" t="str">
            <v>套</v>
          </cell>
          <cell r="M111">
            <v>1</v>
          </cell>
          <cell r="P111" t="str">
            <v>Проводка</v>
          </cell>
          <cell r="S111" t="str">
            <v xml:space="preserve"> </v>
          </cell>
          <cell r="T111" t="str">
            <v>T5</v>
          </cell>
        </row>
        <row r="112">
          <cell r="I112" t="str">
            <v>30.702.2300</v>
          </cell>
          <cell r="J112" t="str">
            <v>座垫</v>
          </cell>
          <cell r="K112" t="str">
            <v>KTM250 黑色</v>
          </cell>
          <cell r="L112" t="str">
            <v>个</v>
          </cell>
          <cell r="M112">
            <v>1</v>
          </cell>
          <cell r="P112" t="str">
            <v>Седло чёрный</v>
          </cell>
          <cell r="S112" t="str">
            <v xml:space="preserve"> </v>
          </cell>
          <cell r="T112" t="str">
            <v>T5</v>
          </cell>
        </row>
        <row r="113">
          <cell r="I113" t="str">
            <v>30.710.0300</v>
          </cell>
          <cell r="J113" t="str">
            <v>油壶</v>
          </cell>
          <cell r="K113" t="str">
            <v>KTM250普通款 黑色(含盖)内开档220mm</v>
          </cell>
          <cell r="L113" t="str">
            <v>个</v>
          </cell>
          <cell r="M113">
            <v>1</v>
          </cell>
          <cell r="P113" t="str">
            <v>Бак топливный</v>
          </cell>
          <cell r="S113" t="str">
            <v xml:space="preserve"> </v>
          </cell>
          <cell r="T113" t="str">
            <v>T5</v>
          </cell>
        </row>
        <row r="114">
          <cell r="I114" t="str">
            <v>80.200.0010</v>
          </cell>
          <cell r="J114" t="str">
            <v>玻纤布铝箔胶带</v>
          </cell>
          <cell r="K114" t="str">
            <v>60x20米</v>
          </cell>
          <cell r="L114" t="str">
            <v>卷</v>
          </cell>
          <cell r="M114">
            <v>0.03</v>
          </cell>
          <cell r="N114" t="str">
            <v>油壶内测 一台车40厘米长剪三段</v>
          </cell>
          <cell r="P114" t="e">
            <v>#N/A</v>
          </cell>
          <cell r="S114" t="str">
            <v xml:space="preserve"> </v>
          </cell>
          <cell r="T114" t="str">
            <v>T5</v>
          </cell>
        </row>
        <row r="115">
          <cell r="I115" t="str">
            <v>30.167.2000</v>
          </cell>
          <cell r="J115" t="str">
            <v>硅胶管</v>
          </cell>
          <cell r="K115" t="str">
            <v>φ20xφ10</v>
          </cell>
          <cell r="L115" t="str">
            <v>米</v>
          </cell>
          <cell r="M115">
            <v>0.02</v>
          </cell>
          <cell r="N115" t="str">
            <v>剪23mm</v>
          </cell>
          <cell r="P115" t="str">
            <v>Патрубок радиатора</v>
          </cell>
          <cell r="S115" t="str">
            <v xml:space="preserve"> </v>
          </cell>
          <cell r="T115" t="str">
            <v>T5</v>
          </cell>
        </row>
        <row r="116">
          <cell r="I116" t="str">
            <v>30.755.0080</v>
          </cell>
          <cell r="J116" t="str">
            <v>橡胶缓冲块(TS)</v>
          </cell>
          <cell r="K116" t="str">
            <v>BK250-1#(油箱前端)</v>
          </cell>
          <cell r="L116" t="str">
            <v>只</v>
          </cell>
          <cell r="M116">
            <v>1</v>
          </cell>
          <cell r="P116" t="str">
            <v>Подушка топливного бака передняя</v>
          </cell>
          <cell r="S116" t="str">
            <v xml:space="preserve"> </v>
          </cell>
          <cell r="T116" t="str">
            <v>T5</v>
          </cell>
        </row>
        <row r="117">
          <cell r="I117" t="str">
            <v>30.755.0040</v>
          </cell>
          <cell r="J117" t="str">
            <v>橡胶缓冲块(TS)</v>
          </cell>
          <cell r="K117" t="str">
            <v>BSE250油壶U型(油箱两侧)</v>
          </cell>
          <cell r="L117" t="str">
            <v>只</v>
          </cell>
          <cell r="M117">
            <v>4</v>
          </cell>
          <cell r="P117" t="str">
            <v>Демпфер бака резиновый</v>
          </cell>
          <cell r="S117" t="str">
            <v>3.250.0040</v>
          </cell>
          <cell r="T117" t="str">
            <v>T5</v>
          </cell>
        </row>
        <row r="118">
          <cell r="I118" t="str">
            <v>30.755.0060</v>
          </cell>
          <cell r="J118" t="str">
            <v>橡胶缓冲块</v>
          </cell>
          <cell r="K118" t="str">
            <v>KTM250油壶</v>
          </cell>
          <cell r="L118" t="str">
            <v>只</v>
          </cell>
          <cell r="M118">
            <v>1</v>
          </cell>
          <cell r="P118" t="str">
            <v>Подушка топливного бака задняя</v>
          </cell>
          <cell r="S118" t="str">
            <v xml:space="preserve"> </v>
          </cell>
          <cell r="T118" t="str">
            <v>T5</v>
          </cell>
        </row>
        <row r="119">
          <cell r="I119" t="str">
            <v>30.143.0010</v>
          </cell>
          <cell r="J119" t="str">
            <v>油滤器</v>
          </cell>
          <cell r="K119" t="str">
            <v>白色塑料(不能拆卸)</v>
          </cell>
          <cell r="L119" t="str">
            <v>个</v>
          </cell>
          <cell r="M119">
            <v>1</v>
          </cell>
          <cell r="P119" t="str">
            <v>Фильтр топливный</v>
          </cell>
          <cell r="S119" t="str">
            <v>1.026.0010</v>
          </cell>
          <cell r="T119" t="str">
            <v>T5</v>
          </cell>
        </row>
        <row r="120">
          <cell r="I120" t="str">
            <v>30.211.0095</v>
          </cell>
          <cell r="J120" t="str">
            <v>记分牌支架</v>
          </cell>
          <cell r="K120" t="str">
            <v>KTM250记分牌 配MOJO联板(含电门锁孔)3.5mm 黑色(已开模)</v>
          </cell>
          <cell r="L120" t="str">
            <v>个</v>
          </cell>
          <cell r="M120">
            <v>1</v>
          </cell>
          <cell r="P120" t="str">
            <v>Кронштейн крепления замка зажигания</v>
          </cell>
          <cell r="S120" t="str">
            <v xml:space="preserve"> </v>
          </cell>
          <cell r="T120" t="str">
            <v>T5</v>
          </cell>
        </row>
        <row r="121">
          <cell r="I121" t="str">
            <v>30.230.0030</v>
          </cell>
          <cell r="J121" t="str">
            <v>连接片</v>
          </cell>
          <cell r="K121" t="str">
            <v>KTM250前挡泥板 黑色(激光切割)</v>
          </cell>
          <cell r="L121" t="str">
            <v>片</v>
          </cell>
          <cell r="M121">
            <v>1</v>
          </cell>
          <cell r="P121" t="str">
            <v>Пластина соединительная</v>
          </cell>
          <cell r="S121" t="str">
            <v xml:space="preserve"> </v>
          </cell>
          <cell r="T121" t="str">
            <v>T5</v>
          </cell>
        </row>
        <row r="122">
          <cell r="I122" t="str">
            <v>30.716.1200</v>
          </cell>
          <cell r="J122" t="str">
            <v>前挡泥板</v>
          </cell>
          <cell r="K122" t="str">
            <v>KTM250 黑色</v>
          </cell>
          <cell r="L122" t="str">
            <v>块</v>
          </cell>
          <cell r="M122">
            <v>1</v>
          </cell>
          <cell r="P122" t="str">
            <v>Крыло переднее</v>
          </cell>
          <cell r="S122" t="str">
            <v xml:space="preserve"> </v>
          </cell>
          <cell r="T122" t="str">
            <v>T5</v>
          </cell>
        </row>
        <row r="123">
          <cell r="I123" t="str">
            <v>30.717.1000</v>
          </cell>
          <cell r="J123" t="str">
            <v>后挡泥板</v>
          </cell>
          <cell r="K123" t="str">
            <v>KTM250 黑色</v>
          </cell>
          <cell r="L123" t="str">
            <v>块</v>
          </cell>
          <cell r="M123">
            <v>1</v>
          </cell>
          <cell r="P123" t="str">
            <v>Крыло заднее</v>
          </cell>
          <cell r="S123" t="str">
            <v xml:space="preserve"> </v>
          </cell>
          <cell r="T123" t="str">
            <v>T5</v>
          </cell>
        </row>
        <row r="124">
          <cell r="I124" t="str">
            <v>30.718.1200</v>
          </cell>
          <cell r="J124" t="str">
            <v>前左侧板</v>
          </cell>
          <cell r="K124" t="str">
            <v>KTM250 黑色</v>
          </cell>
          <cell r="L124" t="str">
            <v>块</v>
          </cell>
          <cell r="M124">
            <v>1</v>
          </cell>
          <cell r="P124" t="str">
            <v>Облицовка передняя левая, чёрный</v>
          </cell>
          <cell r="S124" t="str">
            <v xml:space="preserve"> </v>
          </cell>
          <cell r="T124" t="str">
            <v>T5</v>
          </cell>
        </row>
        <row r="125">
          <cell r="I125" t="str">
            <v>30.719.1100</v>
          </cell>
          <cell r="J125" t="str">
            <v>前右侧板</v>
          </cell>
          <cell r="K125" t="str">
            <v>KTM250 黑色</v>
          </cell>
          <cell r="L125" t="str">
            <v>块</v>
          </cell>
          <cell r="M125">
            <v>1</v>
          </cell>
          <cell r="P125" t="str">
            <v>Облицовка передняя правая, чёрный</v>
          </cell>
          <cell r="S125" t="str">
            <v xml:space="preserve"> </v>
          </cell>
          <cell r="T125" t="str">
            <v>T5</v>
          </cell>
        </row>
        <row r="126">
          <cell r="I126" t="str">
            <v>30.722.0700</v>
          </cell>
          <cell r="J126" t="str">
            <v>后左侧板</v>
          </cell>
          <cell r="K126" t="str">
            <v>KTM250 黑色</v>
          </cell>
          <cell r="L126" t="str">
            <v>块</v>
          </cell>
          <cell r="M126">
            <v>1</v>
          </cell>
          <cell r="P126" t="str">
            <v>Облицовка задняя левая, чёрный</v>
          </cell>
          <cell r="S126" t="str">
            <v xml:space="preserve"> </v>
          </cell>
          <cell r="T126" t="str">
            <v>T5</v>
          </cell>
        </row>
        <row r="127">
          <cell r="I127" t="str">
            <v>30.723.0650</v>
          </cell>
          <cell r="J127" t="str">
            <v>后右侧板</v>
          </cell>
          <cell r="K127" t="str">
            <v>KTM250 黑色</v>
          </cell>
          <cell r="L127" t="str">
            <v>块</v>
          </cell>
          <cell r="M127">
            <v>1</v>
          </cell>
          <cell r="P127" t="str">
            <v>Облицовка задняя правая, чёрный</v>
          </cell>
          <cell r="S127" t="str">
            <v xml:space="preserve"> </v>
          </cell>
          <cell r="T127" t="str">
            <v>T5</v>
          </cell>
        </row>
        <row r="128">
          <cell r="I128" t="str">
            <v>30.721.0550</v>
          </cell>
          <cell r="J128" t="str">
            <v>中左侧板</v>
          </cell>
          <cell r="K128" t="str">
            <v>KTM250 黑色</v>
          </cell>
          <cell r="L128" t="str">
            <v>块</v>
          </cell>
          <cell r="M128">
            <v>1</v>
          </cell>
          <cell r="P128" t="str">
            <v>Облицовка средняя правая, чёрный</v>
          </cell>
          <cell r="S128" t="str">
            <v xml:space="preserve"> </v>
          </cell>
          <cell r="T128" t="str">
            <v>T5</v>
          </cell>
        </row>
        <row r="129">
          <cell r="I129" t="str">
            <v>30.751.0080</v>
          </cell>
          <cell r="J129" t="str">
            <v>后挡泥皮</v>
          </cell>
          <cell r="K129" t="str">
            <v>KTM250 黑色</v>
          </cell>
          <cell r="L129" t="str">
            <v>块</v>
          </cell>
          <cell r="M129">
            <v>1</v>
          </cell>
          <cell r="P129" t="str">
            <v>Брызговик</v>
          </cell>
          <cell r="S129" t="str">
            <v xml:space="preserve"> </v>
          </cell>
          <cell r="T129" t="str">
            <v>T5</v>
          </cell>
        </row>
        <row r="130">
          <cell r="I130" t="str">
            <v>30.753.0100</v>
          </cell>
          <cell r="J130" t="str">
            <v>电池盒</v>
          </cell>
          <cell r="K130" t="str">
            <v>KTM250 黑色</v>
          </cell>
          <cell r="L130" t="str">
            <v>个</v>
          </cell>
          <cell r="M130">
            <v>1</v>
          </cell>
          <cell r="P130" t="str">
            <v>Гнездо аккумулятора</v>
          </cell>
          <cell r="S130" t="str">
            <v xml:space="preserve"> </v>
          </cell>
          <cell r="T130" t="str">
            <v>T5</v>
          </cell>
        </row>
        <row r="131">
          <cell r="I131" t="str">
            <v>30.753.0150</v>
          </cell>
          <cell r="J131" t="str">
            <v>电池盒压板</v>
          </cell>
          <cell r="K131" t="str">
            <v>KTM250 黑色</v>
          </cell>
          <cell r="L131" t="str">
            <v>个</v>
          </cell>
          <cell r="M131">
            <v>1</v>
          </cell>
          <cell r="P131" t="str">
            <v>Пластина прижимная аккумуляторного отсека</v>
          </cell>
          <cell r="S131" t="str">
            <v xml:space="preserve"> </v>
          </cell>
          <cell r="T131" t="str">
            <v>T5</v>
          </cell>
        </row>
        <row r="132">
          <cell r="I132" t="str">
            <v>30.763.0050</v>
          </cell>
          <cell r="J132" t="str">
            <v>导风板</v>
          </cell>
          <cell r="K132" t="str">
            <v>KTM250 黑色(左右)</v>
          </cell>
          <cell r="L132" t="str">
            <v>付</v>
          </cell>
          <cell r="M132">
            <v>1</v>
          </cell>
          <cell r="P132" t="str">
            <v>Защита радиатора L+R комплект</v>
          </cell>
          <cell r="S132" t="str">
            <v xml:space="preserve"> </v>
          </cell>
          <cell r="T132" t="str">
            <v>T5</v>
          </cell>
        </row>
        <row r="133">
          <cell r="I133" t="str">
            <v>30.844.0020</v>
          </cell>
          <cell r="J133" t="str">
            <v>O型橡胶密封圈</v>
          </cell>
          <cell r="K133" t="str">
            <v>Φ20xΦ5(线径)</v>
          </cell>
          <cell r="L133" t="str">
            <v>只</v>
          </cell>
          <cell r="M133">
            <v>4</v>
          </cell>
          <cell r="P133" t="str">
            <v>Кольцо уплотнительное 20x5</v>
          </cell>
          <cell r="S133" t="str">
            <v xml:space="preserve"> </v>
          </cell>
          <cell r="T133" t="str">
            <v>T5</v>
          </cell>
        </row>
        <row r="134">
          <cell r="I134" t="str">
            <v>30.755.0070</v>
          </cell>
          <cell r="J134" t="str">
            <v>橡胶缓冲套</v>
          </cell>
          <cell r="K134" t="str">
            <v>KTM250(五件套)</v>
          </cell>
          <cell r="L134" t="str">
            <v>套</v>
          </cell>
          <cell r="M134">
            <v>1</v>
          </cell>
          <cell r="P134" t="str">
            <v>Втулка с резиновой подушкой</v>
          </cell>
          <cell r="S134" t="str">
            <v xml:space="preserve"> </v>
          </cell>
          <cell r="T134" t="str">
            <v>T5</v>
          </cell>
        </row>
        <row r="135">
          <cell r="I135" t="str">
            <v>30.757.0040</v>
          </cell>
          <cell r="J135" t="str">
            <v>侧板隔热橡胶垫</v>
          </cell>
          <cell r="K135" t="str">
            <v>KTM250右后 黑色橡胶</v>
          </cell>
          <cell r="L135" t="str">
            <v>个</v>
          </cell>
          <cell r="M135">
            <v>1</v>
          </cell>
          <cell r="P135" t="str">
            <v>Проставка термоизолирующая резиновая</v>
          </cell>
          <cell r="S135" t="str">
            <v xml:space="preserve"> </v>
          </cell>
          <cell r="T135" t="str">
            <v>T5</v>
          </cell>
        </row>
        <row r="136">
          <cell r="I136" t="str">
            <v>30.901.0100</v>
          </cell>
          <cell r="J136" t="str">
            <v>扎带(带圆头)</v>
          </cell>
          <cell r="K136" t="str">
            <v>5x168 黑色</v>
          </cell>
          <cell r="L136" t="str">
            <v>根</v>
          </cell>
          <cell r="M136">
            <v>1</v>
          </cell>
          <cell r="P136" t="str">
            <v>Стяжка кабельная</v>
          </cell>
          <cell r="S136" t="str">
            <v>8.010.0090</v>
          </cell>
          <cell r="T136" t="str">
            <v>T5</v>
          </cell>
        </row>
        <row r="137">
          <cell r="I137" t="str">
            <v>30.168.0070</v>
          </cell>
          <cell r="J137" t="str">
            <v>汽油管</v>
          </cell>
          <cell r="K137" t="str">
            <v>EPA标准(8.5x4.5)</v>
          </cell>
          <cell r="L137" t="str">
            <v>米</v>
          </cell>
          <cell r="M137">
            <v>0.3</v>
          </cell>
          <cell r="N137" t="str">
            <v>油壶100油滤器160化油器</v>
          </cell>
          <cell r="P137" t="str">
            <v>Трубка топливная</v>
          </cell>
          <cell r="S137" t="str">
            <v>1.161.0200</v>
          </cell>
          <cell r="T137" t="str">
            <v>T5</v>
          </cell>
        </row>
        <row r="138">
          <cell r="I138" t="str">
            <v>30.168.0030</v>
          </cell>
          <cell r="J138" t="str">
            <v>汽油管</v>
          </cell>
          <cell r="K138" t="str">
            <v>黑色(8.2x4.2)</v>
          </cell>
          <cell r="L138" t="str">
            <v>米</v>
          </cell>
          <cell r="M138">
            <v>0.3</v>
          </cell>
          <cell r="N138" t="str">
            <v>油壶盖0.3</v>
          </cell>
          <cell r="P138" t="str">
            <v>Трубка топливная</v>
          </cell>
          <cell r="S138" t="str">
            <v>1.161.0030</v>
          </cell>
          <cell r="T138" t="str">
            <v>T5</v>
          </cell>
        </row>
        <row r="139">
          <cell r="I139" t="str">
            <v>30.835.0010</v>
          </cell>
          <cell r="J139" t="str">
            <v>油管卡簧</v>
          </cell>
          <cell r="K139" t="str">
            <v>Φ8</v>
          </cell>
          <cell r="L139" t="str">
            <v>个</v>
          </cell>
          <cell r="M139">
            <v>4</v>
          </cell>
          <cell r="N139" t="str">
            <v>油路4</v>
          </cell>
          <cell r="P139" t="str">
            <v>Хомут пружинный Φ10</v>
          </cell>
          <cell r="S139" t="str">
            <v xml:space="preserve"> </v>
          </cell>
          <cell r="T139" t="str">
            <v>T5</v>
          </cell>
        </row>
        <row r="140">
          <cell r="I140" t="str">
            <v>26.042.0006</v>
          </cell>
          <cell r="J140" t="str">
            <v>标准件KTM250</v>
          </cell>
          <cell r="K140" t="str">
            <v>TYX300 MOJO联板铁轴 18寸BSE250铝平叉 50-8 KTM250塑件 SYD</v>
          </cell>
          <cell r="L140" t="str">
            <v>套</v>
          </cell>
          <cell r="M140">
            <v>1</v>
          </cell>
          <cell r="P140" t="e">
            <v>#N/A</v>
          </cell>
          <cell r="S140" t="str">
            <v xml:space="preserve"> </v>
          </cell>
          <cell r="T140" t="str">
            <v>T5</v>
          </cell>
        </row>
        <row r="141">
          <cell r="I141" t="str">
            <v>30.902.0010</v>
          </cell>
          <cell r="J141" t="str">
            <v>铝牌</v>
          </cell>
          <cell r="K141" t="str">
            <v>方形 50x97mm中心距85mm（外销全黑）</v>
          </cell>
          <cell r="L141" t="str">
            <v>块</v>
          </cell>
          <cell r="M141">
            <v>1</v>
          </cell>
          <cell r="P141" t="str">
            <v>Шильдик</v>
          </cell>
          <cell r="S141" t="str">
            <v>8.020.0030</v>
          </cell>
          <cell r="T141" t="str">
            <v>T5</v>
          </cell>
        </row>
        <row r="142">
          <cell r="I142" t="str">
            <v>30.829.0020</v>
          </cell>
          <cell r="J142" t="str">
            <v>抽芯铆钉</v>
          </cell>
          <cell r="K142" t="str">
            <v>4x16</v>
          </cell>
          <cell r="L142" t="str">
            <v>只</v>
          </cell>
          <cell r="M142">
            <v>2</v>
          </cell>
          <cell r="P142" t="str">
            <v>Заклёпка 4x16</v>
          </cell>
          <cell r="S142" t="str">
            <v>7.250.0020</v>
          </cell>
          <cell r="T142" t="str">
            <v>T5</v>
          </cell>
        </row>
        <row r="143">
          <cell r="I143" t="str">
            <v>30.765.3001</v>
          </cell>
          <cell r="J143" t="str">
            <v>513透明膜贴花</v>
          </cell>
          <cell r="K143" t="str">
            <v>X5 KTM250(含记分牌)(40.5x222)</v>
          </cell>
          <cell r="L143" t="str">
            <v>套</v>
          </cell>
          <cell r="M143">
            <v>1</v>
          </cell>
          <cell r="P143" t="e">
            <v>#N/A</v>
          </cell>
          <cell r="S143" t="str">
            <v xml:space="preserve"> </v>
          </cell>
          <cell r="T143" t="str">
            <v>T5</v>
          </cell>
        </row>
        <row r="144">
          <cell r="I144" t="str">
            <v>30.709.0301</v>
          </cell>
          <cell r="J144" t="str">
            <v>车把护手(TS)</v>
          </cell>
          <cell r="K144" t="str">
            <v>MOJO款黑色(左) 银色支架(含安装附件)我司提供MOJO款(左L)护手</v>
          </cell>
          <cell r="L144" t="str">
            <v>套</v>
          </cell>
          <cell r="M144">
            <v>1</v>
          </cell>
          <cell r="P144" t="str">
            <v>Защита руки левая чёрный щиток+каркас+крепёж</v>
          </cell>
          <cell r="S144" t="str">
            <v xml:space="preserve"> </v>
          </cell>
          <cell r="T144" t="str">
            <v>T5</v>
          </cell>
        </row>
        <row r="145">
          <cell r="I145" t="str">
            <v>30.709.0311</v>
          </cell>
          <cell r="J145" t="str">
            <v>车把护手(TS)</v>
          </cell>
          <cell r="K145" t="str">
            <v>MOJO款黑色(右) 银色支架(含安装附件)我司提供MOJO款(右R)护手</v>
          </cell>
          <cell r="L145" t="str">
            <v>套</v>
          </cell>
          <cell r="M145">
            <v>1</v>
          </cell>
          <cell r="P145" t="str">
            <v>Защита руки правая чёрный щиток+каркас+крепёж</v>
          </cell>
          <cell r="S145" t="str">
            <v xml:space="preserve"> </v>
          </cell>
          <cell r="T145" t="str">
            <v>T5</v>
          </cell>
        </row>
        <row r="146">
          <cell r="I146" t="str">
            <v>30.629.0010</v>
          </cell>
          <cell r="J146" t="str">
            <v>数显计时器</v>
          </cell>
          <cell r="K146" t="str">
            <v>(HM006A)黑色</v>
          </cell>
          <cell r="L146" t="str">
            <v>个</v>
          </cell>
          <cell r="M146">
            <v>1</v>
          </cell>
          <cell r="N146" t="str">
            <v>贴车架</v>
          </cell>
          <cell r="P146" t="str">
            <v>Счётчик моточасов (HM006A)</v>
          </cell>
          <cell r="S146" t="str">
            <v>5.230.0020</v>
          </cell>
          <cell r="T146" t="str">
            <v>T5</v>
          </cell>
        </row>
        <row r="147">
          <cell r="I147" t="str">
            <v>30.616.0400</v>
          </cell>
          <cell r="J147" t="str">
            <v>大灯</v>
          </cell>
          <cell r="K147" t="str">
            <v>FN121B 黑色(含2根109胶条)</v>
          </cell>
          <cell r="L147" t="str">
            <v>套</v>
          </cell>
          <cell r="M147">
            <v>1</v>
          </cell>
          <cell r="P147" t="str">
            <v>Фара LED</v>
          </cell>
          <cell r="S147" t="str">
            <v xml:space="preserve"> </v>
          </cell>
          <cell r="T147" t="str">
            <v>T5</v>
          </cell>
        </row>
        <row r="148">
          <cell r="I148" t="str">
            <v>30.243.0560</v>
          </cell>
          <cell r="J148" t="str">
            <v>支架</v>
          </cell>
          <cell r="K148" t="str">
            <v>X系列上配FN121B大灯(配MOJO/CNC联板) 黑色(激光切割)</v>
          </cell>
          <cell r="L148" t="str">
            <v>片</v>
          </cell>
          <cell r="M148">
            <v>2</v>
          </cell>
          <cell r="P148" t="str">
            <v>Кронштейн фары</v>
          </cell>
          <cell r="S148" t="str">
            <v xml:space="preserve"> </v>
          </cell>
          <cell r="T148" t="str">
            <v>T5</v>
          </cell>
        </row>
        <row r="149">
          <cell r="I149" t="str">
            <v>30.805.0060</v>
          </cell>
          <cell r="J149" t="str">
            <v>内六角大扁头螺钉</v>
          </cell>
          <cell r="K149" t="str">
            <v>M6x20蓝白锌</v>
          </cell>
          <cell r="L149" t="str">
            <v>个</v>
          </cell>
          <cell r="M149">
            <v>2</v>
          </cell>
          <cell r="N149" t="str">
            <v>大灯2</v>
          </cell>
          <cell r="P149" t="str">
            <v>Винт M6x20</v>
          </cell>
          <cell r="S149" t="str">
            <v>7.050.0025</v>
          </cell>
          <cell r="T149" t="str">
            <v>T5</v>
          </cell>
        </row>
        <row r="150">
          <cell r="I150" t="str">
            <v>30.818.0010</v>
          </cell>
          <cell r="J150" t="str">
            <v>全金属六角法兰面锁紧螺母GB6187</v>
          </cell>
          <cell r="K150" t="str">
            <v>M6蓝白锌(自锁)</v>
          </cell>
          <cell r="L150" t="str">
            <v>个</v>
          </cell>
          <cell r="M150">
            <v>2</v>
          </cell>
          <cell r="N150" t="str">
            <v>大灯2</v>
          </cell>
          <cell r="P150" t="str">
            <v>Гайка M6 фланцевая самостопорящаяся GB6187</v>
          </cell>
          <cell r="S150" t="str">
            <v>7.140.0010</v>
          </cell>
          <cell r="T150" t="str">
            <v>T5</v>
          </cell>
        </row>
        <row r="151">
          <cell r="I151" t="str">
            <v>30.540.0030</v>
          </cell>
          <cell r="J151" t="str">
            <v>上泵总成</v>
          </cell>
          <cell r="K151" t="str">
            <v>前刹(小沙大油镜) 黑色</v>
          </cell>
          <cell r="L151" t="str">
            <v>个</v>
          </cell>
          <cell r="M151">
            <v>1</v>
          </cell>
          <cell r="P151" t="str">
            <v>Цилиндр тормозной передний главный прямой</v>
          </cell>
          <cell r="S151" t="str">
            <v>4.410.0020</v>
          </cell>
          <cell r="T151" t="str">
            <v>T5</v>
          </cell>
        </row>
        <row r="152">
          <cell r="I152" t="str">
            <v>30.541.0245</v>
          </cell>
          <cell r="J152" t="str">
            <v>下泵总成</v>
          </cell>
          <cell r="K152" t="str">
            <v>前刹(本五羊) 黑色 配240</v>
          </cell>
          <cell r="L152" t="str">
            <v>个</v>
          </cell>
          <cell r="M152">
            <v>1</v>
          </cell>
          <cell r="P152" t="str">
            <v>Суппорт тормозной передний</v>
          </cell>
          <cell r="S152" t="str">
            <v xml:space="preserve"> </v>
          </cell>
          <cell r="T152" t="str">
            <v>T5</v>
          </cell>
        </row>
        <row r="153">
          <cell r="I153" t="str">
            <v>30.537.0020</v>
          </cell>
          <cell r="J153" t="str">
            <v>前碟刹支架</v>
          </cell>
          <cell r="K153" t="str">
            <v>J1 J5 黑色(含导销)本田下脚配240盘</v>
          </cell>
          <cell r="L153" t="str">
            <v>个</v>
          </cell>
          <cell r="M153">
            <v>1</v>
          </cell>
          <cell r="P153" t="str">
            <v>Кронштейн дискового тормоза</v>
          </cell>
          <cell r="S153" t="str">
            <v>4.350.0050</v>
          </cell>
          <cell r="T153" t="str">
            <v>T5</v>
          </cell>
        </row>
        <row r="154">
          <cell r="I154" t="str">
            <v>30.543.0805</v>
          </cell>
          <cell r="J154" t="str">
            <v>摩擦片</v>
          </cell>
          <cell r="K154" t="str">
            <v>烧结本五羊</v>
          </cell>
          <cell r="L154" t="str">
            <v>个</v>
          </cell>
          <cell r="M154">
            <v>1</v>
          </cell>
          <cell r="P154" t="str">
            <v>Колодки тормозные передние 9mm</v>
          </cell>
          <cell r="S154" t="str">
            <v xml:space="preserve"> </v>
          </cell>
          <cell r="T154" t="str">
            <v>T5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2"/>
  <sheetViews>
    <sheetView tabSelected="1" zoomScaleNormal="100" zoomScaleSheetLayoutView="100" workbookViewId="0">
      <selection activeCell="U187" sqref="U187"/>
    </sheetView>
  </sheetViews>
  <sheetFormatPr defaultColWidth="9" defaultRowHeight="18" customHeight="1"/>
  <cols>
    <col min="1" max="5" width="11.625" style="14" customWidth="1"/>
    <col min="6" max="6" width="5.25" style="3" bestFit="1" customWidth="1"/>
    <col min="7" max="7" width="10.75" style="28" hidden="1" customWidth="1"/>
    <col min="8" max="8" width="11.125" style="28" bestFit="1" customWidth="1"/>
    <col min="9" max="10" width="12.125" style="14" customWidth="1"/>
    <col min="11" max="11" width="3.875" style="14" customWidth="1"/>
    <col min="12" max="12" width="5" style="11" bestFit="1" customWidth="1"/>
    <col min="13" max="13" width="30.75" style="3" customWidth="1"/>
    <col min="14" max="14" width="5.25" style="3" customWidth="1"/>
    <col min="15" max="15" width="1.875" style="11" customWidth="1"/>
    <col min="16" max="16" width="9.25" style="11" customWidth="1"/>
    <col min="17" max="17" width="12" style="11" customWidth="1"/>
    <col min="18" max="18" width="2" style="11" customWidth="1"/>
    <col min="19" max="19" width="10.875" style="2" bestFit="1" customWidth="1"/>
    <col min="20" max="16384" width="9" style="2"/>
  </cols>
  <sheetData>
    <row r="1" spans="1:18" ht="47.1" customHeight="1">
      <c r="A1" s="159" t="s">
        <v>1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</row>
    <row r="2" spans="1:18" s="1" customFormat="1" ht="24.95" customHeight="1">
      <c r="A2" s="13" t="s">
        <v>1223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</row>
    <row r="3" spans="1:18" ht="20.100000000000001" customHeight="1">
      <c r="F3" s="14"/>
      <c r="G3" s="14"/>
      <c r="H3" s="14"/>
      <c r="L3" s="14"/>
      <c r="M3" s="14"/>
      <c r="N3" s="14"/>
      <c r="O3" s="14"/>
      <c r="P3" s="14"/>
      <c r="Q3" s="14"/>
      <c r="R3" s="14"/>
    </row>
    <row r="4" spans="1:18" ht="20.100000000000001" customHeight="1">
      <c r="F4" s="14"/>
      <c r="G4" s="14"/>
      <c r="H4" s="14"/>
      <c r="L4" s="14"/>
      <c r="M4" s="14"/>
      <c r="N4" s="14"/>
      <c r="O4" s="14"/>
      <c r="P4" s="14"/>
      <c r="Q4" s="14"/>
      <c r="R4" s="14"/>
    </row>
    <row r="5" spans="1:18" ht="20.100000000000001" customHeight="1">
      <c r="F5" s="14"/>
      <c r="G5" s="14"/>
      <c r="H5" s="14"/>
      <c r="L5" s="14"/>
      <c r="M5" s="14"/>
      <c r="N5" s="14"/>
      <c r="O5" s="14"/>
      <c r="P5" s="14"/>
      <c r="Q5" s="14"/>
      <c r="R5" s="14"/>
    </row>
    <row r="6" spans="1:18" ht="20.100000000000001" customHeight="1">
      <c r="F6" s="14"/>
      <c r="G6" s="14"/>
      <c r="H6" s="14"/>
      <c r="L6" s="14"/>
      <c r="M6" s="14"/>
      <c r="N6" s="14"/>
      <c r="O6" s="14"/>
      <c r="P6" s="14"/>
      <c r="Q6" s="14"/>
      <c r="R6" s="14"/>
    </row>
    <row r="7" spans="1:18" ht="20.100000000000001" customHeight="1">
      <c r="F7" s="14"/>
      <c r="G7" s="14"/>
      <c r="H7" s="14"/>
      <c r="L7" s="14"/>
      <c r="M7" s="14"/>
      <c r="N7" s="14"/>
      <c r="O7" s="14"/>
      <c r="P7" s="14"/>
      <c r="Q7" s="14"/>
      <c r="R7" s="14"/>
    </row>
    <row r="8" spans="1:18" ht="20.100000000000001" customHeight="1">
      <c r="F8" s="14"/>
      <c r="G8" s="14"/>
      <c r="H8" s="14"/>
      <c r="L8" s="14"/>
      <c r="M8" s="14"/>
      <c r="N8" s="14"/>
      <c r="O8" s="14"/>
      <c r="P8" s="14"/>
      <c r="Q8" s="14"/>
      <c r="R8" s="14"/>
    </row>
    <row r="9" spans="1:18" ht="20.100000000000001" customHeight="1">
      <c r="F9" s="14"/>
      <c r="G9" s="14"/>
      <c r="H9" s="14"/>
      <c r="L9" s="14"/>
      <c r="M9" s="14"/>
      <c r="N9" s="14"/>
      <c r="O9" s="14"/>
      <c r="P9" s="14"/>
      <c r="Q9" s="14"/>
      <c r="R9" s="14"/>
    </row>
    <row r="10" spans="1:18" ht="20.100000000000001" customHeight="1">
      <c r="F10" s="14"/>
      <c r="G10" s="14"/>
      <c r="H10" s="14"/>
      <c r="L10" s="14"/>
      <c r="M10" s="14"/>
      <c r="N10" s="14"/>
      <c r="O10" s="14"/>
      <c r="P10" s="14"/>
      <c r="Q10" s="14"/>
      <c r="R10" s="14"/>
    </row>
    <row r="11" spans="1:18" ht="20.100000000000001" customHeight="1">
      <c r="F11" s="14"/>
      <c r="G11" s="14"/>
      <c r="H11" s="14"/>
      <c r="L11" s="14"/>
      <c r="M11" s="14"/>
      <c r="N11" s="14"/>
      <c r="O11" s="14"/>
      <c r="P11" s="14"/>
      <c r="Q11" s="14"/>
      <c r="R11" s="14"/>
    </row>
    <row r="12" spans="1:18" ht="20.100000000000001" customHeight="1">
      <c r="F12" s="14"/>
      <c r="G12" s="14"/>
      <c r="H12" s="14"/>
      <c r="L12" s="14"/>
      <c r="M12" s="14"/>
      <c r="N12" s="14"/>
      <c r="O12" s="14"/>
      <c r="P12" s="14"/>
      <c r="Q12" s="14"/>
      <c r="R12" s="14"/>
    </row>
    <row r="13" spans="1:18" ht="20.100000000000001" customHeight="1">
      <c r="F13" s="14"/>
      <c r="G13" s="14"/>
      <c r="H13" s="14"/>
      <c r="L13" s="14"/>
      <c r="M13" s="14"/>
      <c r="N13" s="14"/>
      <c r="O13" s="14"/>
      <c r="P13" s="14"/>
      <c r="Q13" s="14"/>
      <c r="R13" s="14"/>
    </row>
    <row r="14" spans="1:18" ht="20.100000000000001" customHeight="1">
      <c r="F14" s="14"/>
      <c r="G14" s="14"/>
      <c r="H14" s="14"/>
      <c r="L14" s="14"/>
      <c r="M14" s="14"/>
      <c r="N14" s="14"/>
      <c r="O14" s="14"/>
      <c r="P14" s="14"/>
      <c r="Q14" s="14"/>
      <c r="R14" s="14"/>
    </row>
    <row r="15" spans="1:18" ht="20.100000000000001" customHeight="1">
      <c r="F15" s="14"/>
      <c r="G15" s="14"/>
      <c r="H15" s="14"/>
      <c r="L15" s="14"/>
      <c r="M15" s="14"/>
      <c r="N15" s="14"/>
      <c r="O15" s="14"/>
      <c r="P15" s="14"/>
      <c r="Q15" s="14"/>
      <c r="R15" s="14"/>
    </row>
    <row r="16" spans="1:18" ht="20.100000000000001" customHeight="1">
      <c r="F16" s="14"/>
      <c r="G16" s="14"/>
      <c r="H16" s="14"/>
      <c r="L16" s="14"/>
      <c r="M16" s="14"/>
      <c r="N16" s="14"/>
      <c r="O16" s="14"/>
      <c r="P16" s="14"/>
      <c r="Q16" s="14"/>
      <c r="R16" s="14"/>
    </row>
    <row r="17" spans="1:19" ht="20.100000000000001" customHeight="1">
      <c r="F17" s="14"/>
      <c r="G17" s="14"/>
      <c r="H17" s="14"/>
      <c r="L17" s="14"/>
      <c r="M17" s="14"/>
      <c r="N17" s="14"/>
      <c r="O17" s="14"/>
      <c r="P17" s="14"/>
      <c r="Q17" s="14"/>
      <c r="R17" s="14"/>
    </row>
    <row r="18" spans="1:19" ht="20.100000000000001" customHeight="1">
      <c r="F18" s="14"/>
      <c r="G18" s="14"/>
      <c r="H18" s="14"/>
      <c r="L18" s="14"/>
      <c r="M18" s="14"/>
      <c r="N18" s="14"/>
      <c r="O18" s="14"/>
      <c r="P18" s="14"/>
      <c r="Q18" s="14"/>
      <c r="R18" s="14"/>
    </row>
    <row r="19" spans="1:19" ht="20.100000000000001" customHeight="1">
      <c r="F19" s="14"/>
      <c r="G19" s="14"/>
      <c r="H19" s="14"/>
      <c r="L19" s="14"/>
      <c r="M19" s="14"/>
      <c r="N19" s="14"/>
      <c r="O19" s="14"/>
      <c r="P19" s="14"/>
      <c r="Q19" s="14"/>
      <c r="R19" s="14"/>
    </row>
    <row r="20" spans="1:19" ht="20.100000000000001" customHeight="1">
      <c r="F20" s="14"/>
      <c r="G20" s="14"/>
      <c r="H20" s="14"/>
      <c r="L20" s="14"/>
      <c r="M20" s="14"/>
      <c r="N20" s="14"/>
      <c r="O20" s="14"/>
      <c r="P20" s="14"/>
      <c r="Q20" s="14"/>
      <c r="R20" s="14"/>
    </row>
    <row r="21" spans="1:19" ht="20.100000000000001" customHeight="1">
      <c r="F21" s="14"/>
      <c r="G21" s="14"/>
      <c r="H21" s="14"/>
      <c r="L21" s="14"/>
      <c r="M21" s="14"/>
      <c r="N21" s="14"/>
      <c r="O21" s="14"/>
      <c r="P21" s="14"/>
      <c r="Q21" s="14"/>
      <c r="R21" s="14"/>
    </row>
    <row r="22" spans="1:19" ht="20.100000000000001" customHeight="1">
      <c r="A22" s="15" t="s">
        <v>2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</row>
    <row r="23" spans="1:19" ht="20.100000000000001" customHeight="1">
      <c r="A23" s="17" t="s">
        <v>3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</row>
    <row r="24" spans="1:19" ht="20.100000000000001" customHeight="1">
      <c r="A24" s="17" t="s">
        <v>19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</row>
    <row r="25" spans="1:19" ht="20.100000000000001" customHeight="1">
      <c r="A25" s="17" t="s">
        <v>4</v>
      </c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</row>
    <row r="26" spans="1:19" ht="18" customHeight="1">
      <c r="A26" s="17" t="s">
        <v>1105</v>
      </c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</row>
    <row r="27" spans="1:19" s="4" customFormat="1" ht="18" customHeight="1">
      <c r="A27" s="17" t="s">
        <v>958</v>
      </c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96" t="s">
        <v>1222</v>
      </c>
      <c r="R27" s="17"/>
    </row>
    <row r="28" spans="1:19" ht="5.0999999999999996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</row>
    <row r="29" spans="1:19" ht="21" customHeight="1">
      <c r="A29" s="18" t="s">
        <v>0</v>
      </c>
      <c r="B29" s="18"/>
      <c r="C29" s="18"/>
      <c r="D29" s="18"/>
      <c r="E29" s="19"/>
      <c r="F29" s="20" t="s">
        <v>5</v>
      </c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2"/>
    </row>
    <row r="30" spans="1:19" ht="27" customHeight="1">
      <c r="A30" s="71"/>
      <c r="B30" s="71"/>
      <c r="C30" s="71"/>
      <c r="D30" s="71"/>
      <c r="E30" s="72"/>
      <c r="F30" s="24" t="s">
        <v>6</v>
      </c>
      <c r="G30" s="9" t="s">
        <v>353</v>
      </c>
      <c r="H30" s="9"/>
      <c r="I30" s="24" t="s">
        <v>7</v>
      </c>
      <c r="J30" s="9" t="s">
        <v>8</v>
      </c>
      <c r="K30" s="9" t="s">
        <v>9</v>
      </c>
      <c r="L30" s="9" t="s">
        <v>33</v>
      </c>
      <c r="M30" s="26" t="s">
        <v>35</v>
      </c>
      <c r="N30" s="9" t="s">
        <v>10</v>
      </c>
      <c r="O30" s="25" t="s">
        <v>32</v>
      </c>
      <c r="P30" s="9" t="s">
        <v>11</v>
      </c>
      <c r="Q30" s="9" t="s">
        <v>12</v>
      </c>
      <c r="R30" s="9" t="s">
        <v>13</v>
      </c>
    </row>
    <row r="31" spans="1:19" ht="19.899999999999999" customHeight="1">
      <c r="A31" s="100"/>
      <c r="B31" s="101"/>
      <c r="C31" s="101"/>
      <c r="D31" s="101"/>
      <c r="E31" s="102"/>
      <c r="F31" s="103" t="s">
        <v>1106</v>
      </c>
      <c r="G31" s="103" t="s">
        <v>1107</v>
      </c>
      <c r="H31" s="103"/>
      <c r="I31" s="103"/>
      <c r="J31" s="104" t="s">
        <v>1108</v>
      </c>
      <c r="K31" s="104" t="s">
        <v>1109</v>
      </c>
      <c r="L31" s="105" t="s">
        <v>1110</v>
      </c>
      <c r="M31" s="106" t="s">
        <v>1111</v>
      </c>
      <c r="N31" s="107" t="s">
        <v>1112</v>
      </c>
      <c r="O31" s="10"/>
      <c r="P31" s="10"/>
      <c r="Q31" s="10"/>
      <c r="R31" s="10"/>
    </row>
    <row r="32" spans="1:19" ht="19.899999999999999" customHeight="1">
      <c r="A32" s="108"/>
      <c r="B32" s="109"/>
      <c r="C32" s="109"/>
      <c r="D32" s="109"/>
      <c r="E32" s="110"/>
      <c r="F32" s="148" t="s">
        <v>1113</v>
      </c>
      <c r="G32" s="7" t="s">
        <v>1114</v>
      </c>
      <c r="H32" s="5" t="s">
        <v>1102</v>
      </c>
      <c r="I32" s="97" t="s">
        <v>1103</v>
      </c>
      <c r="J32" s="97" t="s">
        <v>1104</v>
      </c>
      <c r="K32" s="98"/>
      <c r="L32" s="6" t="s">
        <v>115</v>
      </c>
      <c r="M32" s="99"/>
      <c r="N32" s="5">
        <v>1</v>
      </c>
      <c r="O32" s="10"/>
      <c r="P32" s="10"/>
      <c r="Q32" s="10">
        <f t="shared" ref="Q32:Q46" si="0">O32*P32</f>
        <v>0</v>
      </c>
      <c r="R32" s="10"/>
      <c r="S32" s="2" t="str">
        <f>VLOOKUP(H32,[1]T5!$I$3:$T$154,1,0)</f>
        <v>30.129.2010</v>
      </c>
    </row>
    <row r="33" spans="1:19" ht="19.899999999999999" customHeight="1">
      <c r="A33" s="113"/>
      <c r="B33" s="2"/>
      <c r="C33" s="2"/>
      <c r="D33" s="2"/>
      <c r="E33" s="114"/>
      <c r="F33" s="148" t="s">
        <v>1115</v>
      </c>
      <c r="G33" s="7" t="s">
        <v>1116</v>
      </c>
      <c r="H33" s="5" t="s">
        <v>581</v>
      </c>
      <c r="I33" s="97" t="s">
        <v>116</v>
      </c>
      <c r="J33" s="97" t="s">
        <v>857</v>
      </c>
      <c r="K33" s="98"/>
      <c r="L33" s="6" t="s">
        <v>117</v>
      </c>
      <c r="M33" s="99" t="s">
        <v>756</v>
      </c>
      <c r="N33" s="5">
        <v>1</v>
      </c>
      <c r="O33" s="10"/>
      <c r="P33" s="10"/>
      <c r="Q33" s="10">
        <f t="shared" si="0"/>
        <v>0</v>
      </c>
      <c r="R33" s="10"/>
      <c r="S33" s="2" t="str">
        <f>VLOOKUP(H33,[1]T5!$I$3:$T$154,1,0)</f>
        <v>30.135.0100</v>
      </c>
    </row>
    <row r="34" spans="1:19" ht="19.899999999999999" customHeight="1">
      <c r="A34" s="113"/>
      <c r="B34" s="2"/>
      <c r="C34" s="2"/>
      <c r="D34" s="2"/>
      <c r="E34" s="114"/>
      <c r="F34" s="148" t="s">
        <v>38</v>
      </c>
      <c r="G34" s="7" t="s">
        <v>1117</v>
      </c>
      <c r="H34" s="5" t="s">
        <v>1048</v>
      </c>
      <c r="I34" s="97" t="s">
        <v>118</v>
      </c>
      <c r="J34" s="97" t="s">
        <v>1049</v>
      </c>
      <c r="K34" s="98"/>
      <c r="L34" s="6" t="s">
        <v>119</v>
      </c>
      <c r="M34" s="99" t="s">
        <v>1050</v>
      </c>
      <c r="N34" s="5">
        <v>1</v>
      </c>
      <c r="O34" s="10"/>
      <c r="P34" s="10"/>
      <c r="Q34" s="10">
        <f t="shared" si="0"/>
        <v>0</v>
      </c>
      <c r="R34" s="10"/>
      <c r="S34" s="2" t="str">
        <f>VLOOKUP(H34,[1]T5!$I$3:$T$154,1,0)</f>
        <v>30.134.1020</v>
      </c>
    </row>
    <row r="35" spans="1:19" ht="19.899999999999999" customHeight="1">
      <c r="A35" s="113"/>
      <c r="B35" s="2"/>
      <c r="C35" s="2"/>
      <c r="D35" s="2"/>
      <c r="E35" s="114"/>
      <c r="F35" s="142" t="s">
        <v>39</v>
      </c>
      <c r="G35" s="7" t="s">
        <v>369</v>
      </c>
      <c r="H35" s="111" t="s">
        <v>585</v>
      </c>
      <c r="I35" s="111"/>
      <c r="J35" s="97" t="s">
        <v>1118</v>
      </c>
      <c r="K35" s="97"/>
      <c r="L35" s="112" t="s">
        <v>119</v>
      </c>
      <c r="M35" s="97" t="s">
        <v>758</v>
      </c>
      <c r="N35" s="118">
        <v>2</v>
      </c>
      <c r="O35" s="10"/>
      <c r="P35" s="10"/>
      <c r="Q35" s="10">
        <f t="shared" si="0"/>
        <v>0</v>
      </c>
      <c r="R35" s="10"/>
      <c r="S35" s="2" t="e">
        <f>VLOOKUP(H35,[1]T5!$I$3:$T$154,1,0)</f>
        <v>#N/A</v>
      </c>
    </row>
    <row r="36" spans="1:19" ht="19.899999999999999" customHeight="1">
      <c r="A36" s="113"/>
      <c r="B36" s="2"/>
      <c r="C36" s="2"/>
      <c r="D36" s="2"/>
      <c r="E36" s="114"/>
      <c r="F36" s="142" t="s">
        <v>40</v>
      </c>
      <c r="G36" s="7" t="s">
        <v>368</v>
      </c>
      <c r="H36" s="111" t="s">
        <v>584</v>
      </c>
      <c r="I36" s="111"/>
      <c r="J36" s="97" t="s">
        <v>1119</v>
      </c>
      <c r="K36" s="97"/>
      <c r="L36" s="112" t="s">
        <v>119</v>
      </c>
      <c r="M36" s="97" t="s">
        <v>757</v>
      </c>
      <c r="N36" s="118">
        <v>2</v>
      </c>
      <c r="O36" s="10"/>
      <c r="P36" s="10"/>
      <c r="Q36" s="10">
        <f t="shared" si="0"/>
        <v>0</v>
      </c>
      <c r="R36" s="10"/>
      <c r="S36" s="2" t="e">
        <f>VLOOKUP(H36,[1]T5!$I$3:$T$154,1,0)</f>
        <v>#N/A</v>
      </c>
    </row>
    <row r="37" spans="1:19" ht="19.899999999999999" customHeight="1">
      <c r="A37" s="113"/>
      <c r="B37" s="2"/>
      <c r="C37" s="2"/>
      <c r="D37" s="2"/>
      <c r="E37" s="114"/>
      <c r="F37" s="142" t="s">
        <v>41</v>
      </c>
      <c r="G37" s="7" t="s">
        <v>367</v>
      </c>
      <c r="H37" s="111" t="s">
        <v>583</v>
      </c>
      <c r="I37" s="111"/>
      <c r="J37" s="97" t="s">
        <v>1121</v>
      </c>
      <c r="K37" s="97"/>
      <c r="L37" s="112" t="s">
        <v>119</v>
      </c>
      <c r="M37" s="97" t="s">
        <v>1120</v>
      </c>
      <c r="N37" s="118">
        <v>2</v>
      </c>
      <c r="O37" s="10"/>
      <c r="P37" s="10"/>
      <c r="Q37" s="10">
        <f t="shared" si="0"/>
        <v>0</v>
      </c>
      <c r="R37" s="10"/>
      <c r="S37" s="2" t="e">
        <f>VLOOKUP(H37,[1]T5!$I$3:$T$154,1,0)</f>
        <v>#N/A</v>
      </c>
    </row>
    <row r="38" spans="1:19" ht="19.899999999999999" customHeight="1">
      <c r="A38" s="113"/>
      <c r="B38" s="2"/>
      <c r="C38" s="2"/>
      <c r="D38" s="2"/>
      <c r="E38" s="114"/>
      <c r="F38" s="142" t="s">
        <v>42</v>
      </c>
      <c r="G38" s="7" t="s">
        <v>366</v>
      </c>
      <c r="H38" s="111" t="s">
        <v>582</v>
      </c>
      <c r="I38" s="111"/>
      <c r="J38" s="97" t="s">
        <v>1123</v>
      </c>
      <c r="K38" s="97"/>
      <c r="L38" s="112" t="s">
        <v>119</v>
      </c>
      <c r="M38" s="97" t="s">
        <v>1122</v>
      </c>
      <c r="N38" s="118">
        <v>2</v>
      </c>
      <c r="O38" s="10"/>
      <c r="P38" s="10"/>
      <c r="Q38" s="10">
        <f t="shared" si="0"/>
        <v>0</v>
      </c>
      <c r="R38" s="10"/>
      <c r="S38" s="2" t="e">
        <f>VLOOKUP(H38,[1]T5!$I$3:$T$154,1,0)</f>
        <v>#N/A</v>
      </c>
    </row>
    <row r="39" spans="1:19" ht="19.899999999999999" customHeight="1">
      <c r="A39" s="113"/>
      <c r="B39" s="2"/>
      <c r="C39" s="2"/>
      <c r="D39" s="2"/>
      <c r="E39" s="114"/>
      <c r="F39" s="142" t="s">
        <v>43</v>
      </c>
      <c r="G39" s="7" t="s">
        <v>370</v>
      </c>
      <c r="H39" s="111" t="s">
        <v>586</v>
      </c>
      <c r="I39" s="111"/>
      <c r="J39" s="97" t="s">
        <v>1124</v>
      </c>
      <c r="K39" s="97"/>
      <c r="L39" s="112" t="s">
        <v>119</v>
      </c>
      <c r="M39" s="97" t="s">
        <v>759</v>
      </c>
      <c r="N39" s="118">
        <v>1</v>
      </c>
      <c r="O39" s="10"/>
      <c r="P39" s="10"/>
      <c r="Q39" s="10">
        <f t="shared" si="0"/>
        <v>0</v>
      </c>
      <c r="R39" s="10"/>
      <c r="S39" s="2" t="e">
        <f>VLOOKUP(H39,[1]T5!$I$3:$T$154,1,0)</f>
        <v>#N/A</v>
      </c>
    </row>
    <row r="40" spans="1:19" ht="19.899999999999999" customHeight="1">
      <c r="A40" s="113"/>
      <c r="B40" s="2"/>
      <c r="C40" s="2"/>
      <c r="D40" s="2"/>
      <c r="E40" s="114"/>
      <c r="F40" s="130" t="s">
        <v>44</v>
      </c>
      <c r="G40" s="7" t="s">
        <v>371</v>
      </c>
      <c r="H40" s="123" t="s">
        <v>1159</v>
      </c>
      <c r="I40" s="123" t="s">
        <v>129</v>
      </c>
      <c r="J40" s="124" t="s">
        <v>1160</v>
      </c>
      <c r="K40" s="97"/>
      <c r="L40" s="112" t="s">
        <v>121</v>
      </c>
      <c r="M40" s="97" t="s">
        <v>760</v>
      </c>
      <c r="N40" s="118">
        <v>1</v>
      </c>
      <c r="O40" s="10"/>
      <c r="P40" s="10"/>
      <c r="Q40" s="10">
        <f t="shared" si="0"/>
        <v>0</v>
      </c>
      <c r="R40" s="10"/>
      <c r="S40" s="2" t="str">
        <f>VLOOKUP(H40,[1]T5!$I$3:$T$154,1,0)</f>
        <v>30.130.0850</v>
      </c>
    </row>
    <row r="41" spans="1:19" ht="19.899999999999999" customHeight="1">
      <c r="A41" s="113"/>
      <c r="B41" s="2"/>
      <c r="C41" s="2"/>
      <c r="D41" s="2"/>
      <c r="E41" s="114"/>
      <c r="F41" s="142" t="s">
        <v>46</v>
      </c>
      <c r="G41" s="7" t="s">
        <v>1125</v>
      </c>
      <c r="H41" s="111" t="s">
        <v>1126</v>
      </c>
      <c r="I41" s="111"/>
      <c r="J41" s="97" t="s">
        <v>1128</v>
      </c>
      <c r="K41" s="97"/>
      <c r="L41" s="112" t="s">
        <v>119</v>
      </c>
      <c r="M41" s="97" t="s">
        <v>1127</v>
      </c>
      <c r="N41" s="118">
        <v>2</v>
      </c>
      <c r="O41" s="10"/>
      <c r="P41" s="10"/>
      <c r="Q41" s="10">
        <f t="shared" si="0"/>
        <v>0</v>
      </c>
      <c r="R41" s="10"/>
      <c r="S41" s="2" t="e">
        <f>VLOOKUP(H41,[1]T5!$I$3:$T$154,1,0)</f>
        <v>#N/A</v>
      </c>
    </row>
    <row r="42" spans="1:19" ht="19.899999999999999" customHeight="1">
      <c r="A42" s="113"/>
      <c r="B42" s="2"/>
      <c r="C42" s="2"/>
      <c r="D42" s="2"/>
      <c r="E42" s="114"/>
      <c r="F42" s="142" t="s">
        <v>47</v>
      </c>
      <c r="G42" s="7" t="s">
        <v>372</v>
      </c>
      <c r="H42" s="111" t="s">
        <v>587</v>
      </c>
      <c r="I42" s="111"/>
      <c r="J42" s="97" t="s">
        <v>1129</v>
      </c>
      <c r="K42" s="97"/>
      <c r="L42" s="112" t="s">
        <v>119</v>
      </c>
      <c r="M42" s="97" t="s">
        <v>761</v>
      </c>
      <c r="N42" s="118">
        <v>4</v>
      </c>
      <c r="O42" s="10"/>
      <c r="P42" s="10"/>
      <c r="Q42" s="10">
        <f t="shared" si="0"/>
        <v>0</v>
      </c>
      <c r="R42" s="10"/>
      <c r="S42" s="2" t="e">
        <f>VLOOKUP(H42,[1]T5!$I$3:$T$154,1,0)</f>
        <v>#N/A</v>
      </c>
    </row>
    <row r="43" spans="1:19" ht="19.899999999999999" customHeight="1">
      <c r="A43" s="113"/>
      <c r="B43" s="2"/>
      <c r="C43" s="2"/>
      <c r="D43" s="2"/>
      <c r="E43" s="114"/>
      <c r="F43" s="142" t="s">
        <v>48</v>
      </c>
      <c r="G43" s="7" t="s">
        <v>373</v>
      </c>
      <c r="H43" s="111" t="s">
        <v>588</v>
      </c>
      <c r="I43" s="111"/>
      <c r="J43" s="97" t="s">
        <v>1130</v>
      </c>
      <c r="K43" s="97"/>
      <c r="L43" s="112" t="s">
        <v>119</v>
      </c>
      <c r="M43" s="97" t="s">
        <v>762</v>
      </c>
      <c r="N43" s="118">
        <v>4</v>
      </c>
      <c r="O43" s="10"/>
      <c r="P43" s="10"/>
      <c r="Q43" s="10">
        <f t="shared" si="0"/>
        <v>0</v>
      </c>
      <c r="R43" s="10"/>
      <c r="S43" s="2" t="e">
        <f>VLOOKUP(H43,[1]T5!$I$3:$T$154,1,0)</f>
        <v>#N/A</v>
      </c>
    </row>
    <row r="44" spans="1:19" ht="19.899999999999999" customHeight="1">
      <c r="A44" s="113"/>
      <c r="B44" s="2"/>
      <c r="C44" s="2"/>
      <c r="D44" s="2"/>
      <c r="E44" s="114"/>
      <c r="F44" s="142" t="s">
        <v>49</v>
      </c>
      <c r="G44" s="7" t="s">
        <v>374</v>
      </c>
      <c r="H44" s="111" t="s">
        <v>589</v>
      </c>
      <c r="I44" s="111"/>
      <c r="J44" s="97" t="s">
        <v>1132</v>
      </c>
      <c r="K44" s="97"/>
      <c r="L44" s="112" t="s">
        <v>119</v>
      </c>
      <c r="M44" s="97" t="s">
        <v>1131</v>
      </c>
      <c r="N44" s="118">
        <v>4</v>
      </c>
      <c r="O44" s="10"/>
      <c r="P44" s="10"/>
      <c r="Q44" s="10">
        <f t="shared" si="0"/>
        <v>0</v>
      </c>
      <c r="R44" s="10"/>
      <c r="S44" s="2" t="e">
        <f>VLOOKUP(H44,[1]T5!$I$3:$T$154,1,0)</f>
        <v>#N/A</v>
      </c>
    </row>
    <row r="45" spans="1:19" ht="19.899999999999999" customHeight="1">
      <c r="A45" s="113"/>
      <c r="B45" s="2"/>
      <c r="C45" s="2"/>
      <c r="D45" s="2"/>
      <c r="E45" s="114"/>
      <c r="F45" s="148" t="s">
        <v>50</v>
      </c>
      <c r="G45" s="5" t="s">
        <v>365</v>
      </c>
      <c r="H45" s="5" t="s">
        <v>850</v>
      </c>
      <c r="I45" s="97" t="s">
        <v>120</v>
      </c>
      <c r="J45" s="97" t="s">
        <v>858</v>
      </c>
      <c r="K45" s="98"/>
      <c r="L45" s="6" t="s">
        <v>121</v>
      </c>
      <c r="M45" s="99"/>
      <c r="N45" s="5">
        <v>1</v>
      </c>
      <c r="O45" s="10"/>
      <c r="P45" s="10"/>
      <c r="Q45" s="10">
        <f t="shared" si="0"/>
        <v>0</v>
      </c>
      <c r="R45" s="10"/>
      <c r="S45" s="2" t="str">
        <f>VLOOKUP(H45,[1]T5!$I$3:$T$154,1,0)</f>
        <v>30.214.0212</v>
      </c>
    </row>
    <row r="46" spans="1:19" ht="19.899999999999999" customHeight="1">
      <c r="A46" s="115"/>
      <c r="B46" s="116"/>
      <c r="C46" s="116"/>
      <c r="D46" s="116"/>
      <c r="E46" s="117"/>
      <c r="F46" s="142" t="s">
        <v>52</v>
      </c>
      <c r="G46" s="7" t="s">
        <v>1133</v>
      </c>
      <c r="H46" s="111" t="s">
        <v>1134</v>
      </c>
      <c r="I46" s="111"/>
      <c r="J46" s="97" t="s">
        <v>1136</v>
      </c>
      <c r="K46" s="97"/>
      <c r="L46" s="112" t="s">
        <v>119</v>
      </c>
      <c r="M46" s="97" t="s">
        <v>1135</v>
      </c>
      <c r="N46" s="118">
        <v>2</v>
      </c>
      <c r="O46" s="10"/>
      <c r="P46" s="10"/>
      <c r="Q46" s="10">
        <f t="shared" si="0"/>
        <v>0</v>
      </c>
      <c r="R46" s="10"/>
      <c r="S46" s="2" t="e">
        <f>VLOOKUP(H46,[1]T5!$I$3:$T$154,1,0)</f>
        <v>#N/A</v>
      </c>
    </row>
    <row r="47" spans="1:19" ht="19.899999999999999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</row>
    <row r="48" spans="1:19" ht="19.899999999999999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</row>
    <row r="49" spans="1:19" ht="8.1" customHeight="1">
      <c r="A49" s="11"/>
      <c r="B49" s="11"/>
      <c r="C49" s="11"/>
      <c r="D49" s="11"/>
      <c r="E49" s="11"/>
      <c r="M49" s="93"/>
      <c r="N49" s="11"/>
    </row>
    <row r="50" spans="1:19" ht="21" customHeight="1">
      <c r="A50" s="23" t="s">
        <v>0</v>
      </c>
      <c r="B50" s="23"/>
      <c r="C50" s="23"/>
      <c r="D50" s="23"/>
      <c r="E50" s="23"/>
      <c r="F50" s="29" t="s">
        <v>30</v>
      </c>
      <c r="G50" s="29"/>
      <c r="H50" s="29"/>
      <c r="I50" s="29"/>
      <c r="J50" s="29"/>
      <c r="K50" s="29"/>
      <c r="L50" s="29"/>
      <c r="M50" s="94"/>
      <c r="N50" s="29"/>
      <c r="O50" s="29"/>
      <c r="P50" s="29"/>
      <c r="Q50" s="29"/>
      <c r="R50" s="29"/>
    </row>
    <row r="51" spans="1:19" ht="27" customHeight="1">
      <c r="A51" s="71"/>
      <c r="B51" s="71"/>
      <c r="C51" s="71"/>
      <c r="D51" s="71"/>
      <c r="E51" s="71"/>
      <c r="F51" s="24" t="s">
        <v>6</v>
      </c>
      <c r="G51" s="9" t="s">
        <v>353</v>
      </c>
      <c r="H51" s="9"/>
      <c r="I51" s="24" t="s">
        <v>7</v>
      </c>
      <c r="J51" s="9" t="s">
        <v>8</v>
      </c>
      <c r="K51" s="9" t="s">
        <v>9</v>
      </c>
      <c r="L51" s="9" t="s">
        <v>33</v>
      </c>
      <c r="M51" s="26" t="s">
        <v>35</v>
      </c>
      <c r="N51" s="9" t="s">
        <v>10</v>
      </c>
      <c r="O51" s="25" t="s">
        <v>18</v>
      </c>
      <c r="P51" s="9" t="s">
        <v>11</v>
      </c>
      <c r="Q51" s="9" t="s">
        <v>12</v>
      </c>
      <c r="R51" s="9" t="s">
        <v>13</v>
      </c>
    </row>
    <row r="52" spans="1:19" ht="30" customHeight="1">
      <c r="A52" s="46"/>
      <c r="B52" s="47"/>
      <c r="C52" s="47"/>
      <c r="D52" s="47"/>
      <c r="E52" s="48"/>
      <c r="F52" s="141">
        <v>1</v>
      </c>
      <c r="G52" s="30" t="s">
        <v>354</v>
      </c>
      <c r="H52" s="125" t="s">
        <v>1161</v>
      </c>
      <c r="I52" s="124" t="s">
        <v>132</v>
      </c>
      <c r="J52" s="124" t="s">
        <v>1162</v>
      </c>
      <c r="K52" s="98"/>
      <c r="L52" s="6" t="s">
        <v>119</v>
      </c>
      <c r="M52" s="99" t="s">
        <v>763</v>
      </c>
      <c r="N52" s="5">
        <v>1</v>
      </c>
      <c r="O52" s="31"/>
      <c r="P52" s="10"/>
      <c r="Q52" s="10">
        <f t="shared" ref="Q52:Q60" si="1">O52*P52</f>
        <v>0</v>
      </c>
      <c r="R52" s="31"/>
      <c r="S52" s="2" t="str">
        <f>VLOOKUP(H52,[1]T5!$I$3:$T$154,1,0)</f>
        <v>30.148.0060</v>
      </c>
    </row>
    <row r="53" spans="1:19" ht="30" customHeight="1">
      <c r="A53" s="76"/>
      <c r="B53" s="15"/>
      <c r="C53" s="15"/>
      <c r="D53" s="15"/>
      <c r="E53" s="77"/>
      <c r="F53" s="141">
        <v>2</v>
      </c>
      <c r="G53" s="30" t="s">
        <v>361</v>
      </c>
      <c r="H53" s="5" t="s">
        <v>590</v>
      </c>
      <c r="I53" s="97" t="s">
        <v>133</v>
      </c>
      <c r="J53" s="97" t="s">
        <v>859</v>
      </c>
      <c r="K53" s="98"/>
      <c r="L53" s="6" t="s">
        <v>119</v>
      </c>
      <c r="M53" s="99" t="s">
        <v>961</v>
      </c>
      <c r="N53" s="5">
        <v>1</v>
      </c>
      <c r="O53" s="10"/>
      <c r="P53" s="10"/>
      <c r="Q53" s="10">
        <f t="shared" si="1"/>
        <v>0</v>
      </c>
      <c r="R53" s="10"/>
      <c r="S53" s="2" t="str">
        <f>VLOOKUP(H53,[1]T5!$I$3:$T$154,1,0)</f>
        <v>30.145.0280</v>
      </c>
    </row>
    <row r="54" spans="1:19" ht="30" customHeight="1">
      <c r="A54" s="76"/>
      <c r="B54" s="15"/>
      <c r="C54" s="15"/>
      <c r="D54" s="15"/>
      <c r="E54" s="77"/>
      <c r="F54" s="141">
        <v>3</v>
      </c>
      <c r="G54" s="30" t="s">
        <v>355</v>
      </c>
      <c r="H54" s="5" t="s">
        <v>591</v>
      </c>
      <c r="I54" s="97" t="s">
        <v>134</v>
      </c>
      <c r="J54" s="97" t="s">
        <v>860</v>
      </c>
      <c r="K54" s="98"/>
      <c r="L54" s="6" t="s">
        <v>119</v>
      </c>
      <c r="M54" s="99" t="s">
        <v>962</v>
      </c>
      <c r="N54" s="5">
        <v>1</v>
      </c>
      <c r="O54" s="10"/>
      <c r="P54" s="10"/>
      <c r="Q54" s="10">
        <f t="shared" si="1"/>
        <v>0</v>
      </c>
      <c r="R54" s="10"/>
      <c r="S54" s="2" t="str">
        <f>VLOOKUP(H54,[1]T5!$I$3:$T$154,1,0)</f>
        <v>30.149.0040</v>
      </c>
    </row>
    <row r="55" spans="1:19" ht="30" customHeight="1">
      <c r="A55" s="76"/>
      <c r="B55" s="15"/>
      <c r="C55" s="15"/>
      <c r="D55" s="15"/>
      <c r="E55" s="77"/>
      <c r="F55" s="141">
        <v>4</v>
      </c>
      <c r="G55" s="30" t="s">
        <v>362</v>
      </c>
      <c r="H55" s="5" t="s">
        <v>592</v>
      </c>
      <c r="I55" s="97" t="s">
        <v>135</v>
      </c>
      <c r="J55" s="97" t="s">
        <v>861</v>
      </c>
      <c r="K55" s="98"/>
      <c r="L55" s="6" t="s">
        <v>119</v>
      </c>
      <c r="M55" s="99" t="s">
        <v>963</v>
      </c>
      <c r="N55" s="5">
        <v>1</v>
      </c>
      <c r="O55" s="10"/>
      <c r="P55" s="10"/>
      <c r="Q55" s="10">
        <f t="shared" si="1"/>
        <v>0</v>
      </c>
      <c r="R55" s="10"/>
      <c r="S55" s="2" t="str">
        <f>VLOOKUP(H55,[1]T5!$I$3:$T$154,1,0)</f>
        <v>30.146.0070</v>
      </c>
    </row>
    <row r="56" spans="1:19" ht="30" customHeight="1">
      <c r="A56" s="76"/>
      <c r="B56" s="15"/>
      <c r="C56" s="15"/>
      <c r="D56" s="15"/>
      <c r="E56" s="77"/>
      <c r="F56" s="141">
        <v>5</v>
      </c>
      <c r="G56" s="30" t="s">
        <v>375</v>
      </c>
      <c r="H56" s="5" t="s">
        <v>593</v>
      </c>
      <c r="I56" s="97" t="s">
        <v>136</v>
      </c>
      <c r="J56" s="97" t="s">
        <v>862</v>
      </c>
      <c r="K56" s="98"/>
      <c r="L56" s="6" t="s">
        <v>119</v>
      </c>
      <c r="M56" s="99" t="s">
        <v>964</v>
      </c>
      <c r="N56" s="5">
        <v>1</v>
      </c>
      <c r="O56" s="10"/>
      <c r="P56" s="10"/>
      <c r="Q56" s="10">
        <f t="shared" si="1"/>
        <v>0</v>
      </c>
      <c r="R56" s="10"/>
      <c r="S56" s="2" t="str">
        <f>VLOOKUP(H56,[1]T5!$I$3:$T$154,1,0)</f>
        <v>30.151.0050</v>
      </c>
    </row>
    <row r="57" spans="1:19" ht="30" customHeight="1">
      <c r="A57" s="76"/>
      <c r="B57" s="15"/>
      <c r="C57" s="15"/>
      <c r="D57" s="15"/>
      <c r="E57" s="77"/>
      <c r="F57" s="141">
        <v>6</v>
      </c>
      <c r="G57" s="30" t="s">
        <v>376</v>
      </c>
      <c r="H57" s="5" t="s">
        <v>594</v>
      </c>
      <c r="I57" s="97" t="s">
        <v>137</v>
      </c>
      <c r="J57" s="97" t="s">
        <v>863</v>
      </c>
      <c r="K57" s="98"/>
      <c r="L57" s="6" t="s">
        <v>138</v>
      </c>
      <c r="M57" s="99" t="s">
        <v>965</v>
      </c>
      <c r="N57" s="5">
        <v>1</v>
      </c>
      <c r="O57" s="10"/>
      <c r="P57" s="10"/>
      <c r="Q57" s="10">
        <f t="shared" si="1"/>
        <v>0</v>
      </c>
      <c r="R57" s="10"/>
      <c r="S57" s="2" t="str">
        <f>VLOOKUP(H57,[1]T5!$I$3:$T$154,1,0)</f>
        <v>30.724.0300</v>
      </c>
    </row>
    <row r="58" spans="1:19" ht="30" customHeight="1">
      <c r="A58" s="76"/>
      <c r="B58" s="15"/>
      <c r="C58" s="15"/>
      <c r="D58" s="15"/>
      <c r="E58" s="77"/>
      <c r="F58" s="141">
        <v>7</v>
      </c>
      <c r="G58" s="30" t="s">
        <v>377</v>
      </c>
      <c r="H58" s="5" t="s">
        <v>595</v>
      </c>
      <c r="I58" s="98" t="s">
        <v>139</v>
      </c>
      <c r="J58" s="98" t="s">
        <v>140</v>
      </c>
      <c r="K58" s="98"/>
      <c r="L58" s="6" t="s">
        <v>119</v>
      </c>
      <c r="M58" s="99"/>
      <c r="N58" s="5">
        <v>2</v>
      </c>
      <c r="O58" s="10"/>
      <c r="P58" s="10"/>
      <c r="Q58" s="10">
        <f t="shared" si="1"/>
        <v>0</v>
      </c>
      <c r="R58" s="10"/>
      <c r="S58" s="2" t="e">
        <f>VLOOKUP(H58,[1]T5!$I$3:$T$154,1,0)</f>
        <v>#N/A</v>
      </c>
    </row>
    <row r="59" spans="1:19" ht="30" customHeight="1">
      <c r="A59" s="76"/>
      <c r="B59" s="15"/>
      <c r="C59" s="15"/>
      <c r="D59" s="15"/>
      <c r="E59" s="77"/>
      <c r="F59" s="141">
        <v>8</v>
      </c>
      <c r="G59" s="30" t="s">
        <v>378</v>
      </c>
      <c r="H59" s="5" t="s">
        <v>596</v>
      </c>
      <c r="I59" s="98" t="s">
        <v>139</v>
      </c>
      <c r="J59" s="98" t="s">
        <v>141</v>
      </c>
      <c r="K59" s="98"/>
      <c r="L59" s="6" t="s">
        <v>119</v>
      </c>
      <c r="M59" s="99" t="s">
        <v>966</v>
      </c>
      <c r="N59" s="5">
        <v>1</v>
      </c>
      <c r="O59" s="10"/>
      <c r="P59" s="10"/>
      <c r="Q59" s="10">
        <f t="shared" si="1"/>
        <v>0</v>
      </c>
      <c r="R59" s="10"/>
      <c r="S59" s="2" t="e">
        <f>VLOOKUP(H59,[1]T5!$I$3:$T$154,1,0)</f>
        <v>#N/A</v>
      </c>
    </row>
    <row r="60" spans="1:19" ht="30" customHeight="1">
      <c r="A60" s="78"/>
      <c r="B60" s="79"/>
      <c r="C60" s="79"/>
      <c r="D60" s="79"/>
      <c r="E60" s="80"/>
      <c r="F60" s="141">
        <v>9</v>
      </c>
      <c r="G60" s="30" t="s">
        <v>379</v>
      </c>
      <c r="H60" s="5" t="s">
        <v>597</v>
      </c>
      <c r="I60" s="97" t="s">
        <v>142</v>
      </c>
      <c r="J60" s="97" t="s">
        <v>864</v>
      </c>
      <c r="K60" s="98"/>
      <c r="L60" s="6" t="s">
        <v>117</v>
      </c>
      <c r="M60" s="99" t="s">
        <v>755</v>
      </c>
      <c r="N60" s="5">
        <v>1</v>
      </c>
      <c r="O60" s="10"/>
      <c r="P60" s="10"/>
      <c r="Q60" s="10">
        <f t="shared" si="1"/>
        <v>0</v>
      </c>
      <c r="R60" s="10"/>
      <c r="S60" s="2" t="str">
        <f>VLOOKUP(H60,[1]T5!$I$3:$T$154,1,0)</f>
        <v>30.755.0070</v>
      </c>
    </row>
    <row r="61" spans="1:19" ht="8.1" customHeight="1">
      <c r="A61" s="11"/>
      <c r="B61" s="11"/>
      <c r="C61" s="11"/>
      <c r="D61" s="11"/>
      <c r="E61" s="11"/>
      <c r="M61" s="93"/>
      <c r="N61" s="11"/>
    </row>
    <row r="62" spans="1:19" ht="21" customHeight="1">
      <c r="A62" s="23" t="s">
        <v>0</v>
      </c>
      <c r="B62" s="23"/>
      <c r="C62" s="23"/>
      <c r="D62" s="23"/>
      <c r="E62" s="23"/>
      <c r="F62" s="32" t="s">
        <v>14</v>
      </c>
      <c r="G62" s="32"/>
      <c r="H62" s="32"/>
      <c r="I62" s="29"/>
      <c r="J62" s="29"/>
      <c r="K62" s="29"/>
      <c r="L62" s="29"/>
      <c r="M62" s="95"/>
      <c r="N62" s="32"/>
      <c r="O62" s="32"/>
      <c r="P62" s="32"/>
      <c r="Q62" s="32"/>
      <c r="R62" s="32"/>
    </row>
    <row r="63" spans="1:19" ht="27" customHeight="1">
      <c r="A63" s="71"/>
      <c r="B63" s="71"/>
      <c r="C63" s="71"/>
      <c r="D63" s="71"/>
      <c r="E63" s="71"/>
      <c r="F63" s="24" t="s">
        <v>6</v>
      </c>
      <c r="G63" s="9" t="s">
        <v>353</v>
      </c>
      <c r="H63" s="9"/>
      <c r="I63" s="24" t="s">
        <v>7</v>
      </c>
      <c r="J63" s="9" t="s">
        <v>8</v>
      </c>
      <c r="K63" s="9" t="s">
        <v>9</v>
      </c>
      <c r="L63" s="9" t="s">
        <v>33</v>
      </c>
      <c r="M63" s="26" t="s">
        <v>35</v>
      </c>
      <c r="N63" s="9" t="s">
        <v>10</v>
      </c>
      <c r="O63" s="25" t="s">
        <v>18</v>
      </c>
      <c r="P63" s="9" t="s">
        <v>11</v>
      </c>
      <c r="Q63" s="9" t="s">
        <v>12</v>
      </c>
      <c r="R63" s="9" t="s">
        <v>13</v>
      </c>
    </row>
    <row r="64" spans="1:19" ht="24" customHeight="1">
      <c r="A64" s="36"/>
      <c r="B64" s="37"/>
      <c r="C64" s="37"/>
      <c r="D64" s="37"/>
      <c r="E64" s="38"/>
      <c r="F64" s="141" t="s">
        <v>54</v>
      </c>
      <c r="G64" s="30" t="s">
        <v>380</v>
      </c>
      <c r="H64" s="5" t="s">
        <v>1053</v>
      </c>
      <c r="I64" s="97" t="s">
        <v>143</v>
      </c>
      <c r="J64" s="97" t="s">
        <v>1054</v>
      </c>
      <c r="K64" s="98"/>
      <c r="L64" s="6" t="s">
        <v>121</v>
      </c>
      <c r="M64" s="99" t="s">
        <v>967</v>
      </c>
      <c r="N64" s="5">
        <v>1</v>
      </c>
      <c r="O64" s="10"/>
      <c r="P64" s="10"/>
      <c r="Q64" s="10">
        <f t="shared" ref="Q64:Q74" si="2">O64*P64</f>
        <v>0</v>
      </c>
      <c r="R64" s="10"/>
      <c r="S64" s="2" t="str">
        <f>VLOOKUP(H64,[1]T5!$I$3:$T$154,1,0)</f>
        <v>30.156.2850</v>
      </c>
    </row>
    <row r="65" spans="1:19" ht="14.25">
      <c r="A65" s="39"/>
      <c r="E65" s="40"/>
      <c r="F65" s="141" t="s">
        <v>55</v>
      </c>
      <c r="G65" s="30" t="s">
        <v>374</v>
      </c>
      <c r="H65" s="5" t="s">
        <v>589</v>
      </c>
      <c r="I65" s="98" t="s">
        <v>122</v>
      </c>
      <c r="J65" s="98" t="s">
        <v>131</v>
      </c>
      <c r="K65" s="98"/>
      <c r="L65" s="6" t="s">
        <v>119</v>
      </c>
      <c r="M65" s="99" t="s">
        <v>960</v>
      </c>
      <c r="N65" s="5">
        <v>2</v>
      </c>
      <c r="O65" s="10"/>
      <c r="P65" s="10"/>
      <c r="Q65" s="10">
        <f t="shared" si="2"/>
        <v>0</v>
      </c>
      <c r="R65" s="10"/>
      <c r="S65" s="2" t="e">
        <f>VLOOKUP(H65,[1]T5!$I$3:$T$154,1,0)</f>
        <v>#N/A</v>
      </c>
    </row>
    <row r="66" spans="1:19" ht="24" customHeight="1">
      <c r="A66" s="39"/>
      <c r="E66" s="40"/>
      <c r="F66" s="141" t="s">
        <v>38</v>
      </c>
      <c r="G66" s="30" t="s">
        <v>381</v>
      </c>
      <c r="H66" s="5" t="s">
        <v>598</v>
      </c>
      <c r="I66" s="97" t="s">
        <v>144</v>
      </c>
      <c r="J66" s="97" t="s">
        <v>865</v>
      </c>
      <c r="K66" s="98"/>
      <c r="L66" s="6" t="s">
        <v>119</v>
      </c>
      <c r="M66" s="99" t="s">
        <v>764</v>
      </c>
      <c r="N66" s="5">
        <v>1</v>
      </c>
      <c r="O66" s="10"/>
      <c r="P66" s="10"/>
      <c r="Q66" s="10">
        <f t="shared" si="2"/>
        <v>0</v>
      </c>
      <c r="R66" s="10"/>
      <c r="S66" s="2" t="str">
        <f>VLOOKUP(H66,[1]T5!$I$3:$T$154,1,0)</f>
        <v>30.152.0100</v>
      </c>
    </row>
    <row r="67" spans="1:19" ht="24" customHeight="1">
      <c r="A67" s="39"/>
      <c r="E67" s="40"/>
      <c r="F67" s="141" t="s">
        <v>39</v>
      </c>
      <c r="G67" s="30" t="s">
        <v>382</v>
      </c>
      <c r="H67" s="5" t="s">
        <v>599</v>
      </c>
      <c r="I67" s="98" t="s">
        <v>123</v>
      </c>
      <c r="J67" s="98" t="s">
        <v>145</v>
      </c>
      <c r="K67" s="98"/>
      <c r="L67" s="6" t="s">
        <v>119</v>
      </c>
      <c r="M67" s="99" t="s">
        <v>765</v>
      </c>
      <c r="N67" s="5">
        <v>2</v>
      </c>
      <c r="O67" s="10"/>
      <c r="P67" s="10"/>
      <c r="Q67" s="10">
        <f>O67*P67</f>
        <v>0</v>
      </c>
      <c r="R67" s="10"/>
      <c r="S67" s="2" t="e">
        <f>VLOOKUP(H67,[1]T5!$I$3:$T$154,1,0)</f>
        <v>#N/A</v>
      </c>
    </row>
    <row r="68" spans="1:19" ht="14.25">
      <c r="A68" s="39"/>
      <c r="E68" s="40"/>
      <c r="F68" s="141" t="s">
        <v>40</v>
      </c>
      <c r="G68" s="30" t="s">
        <v>383</v>
      </c>
      <c r="H68" s="5" t="s">
        <v>600</v>
      </c>
      <c r="I68" s="98" t="s">
        <v>146</v>
      </c>
      <c r="J68" s="98" t="s">
        <v>147</v>
      </c>
      <c r="K68" s="98"/>
      <c r="L68" s="6" t="s">
        <v>119</v>
      </c>
      <c r="M68" s="99" t="s">
        <v>766</v>
      </c>
      <c r="N68" s="5">
        <v>2</v>
      </c>
      <c r="O68" s="10"/>
      <c r="P68" s="10"/>
      <c r="Q68" s="10">
        <f>O68*P68</f>
        <v>0</v>
      </c>
      <c r="R68" s="10"/>
      <c r="S68" s="2" t="e">
        <f>VLOOKUP(H68,[1]T5!$I$3:$T$154,1,0)</f>
        <v>#N/A</v>
      </c>
    </row>
    <row r="69" spans="1:19" ht="24" customHeight="1">
      <c r="A69" s="39"/>
      <c r="E69" s="40"/>
      <c r="F69" s="141" t="s">
        <v>59</v>
      </c>
      <c r="G69" s="30" t="s">
        <v>384</v>
      </c>
      <c r="H69" s="5" t="s">
        <v>601</v>
      </c>
      <c r="I69" s="98" t="s">
        <v>125</v>
      </c>
      <c r="J69" s="98" t="s">
        <v>148</v>
      </c>
      <c r="K69" s="98"/>
      <c r="L69" s="6" t="s">
        <v>119</v>
      </c>
      <c r="M69" s="99" t="s">
        <v>767</v>
      </c>
      <c r="N69" s="5">
        <v>2</v>
      </c>
      <c r="O69" s="10"/>
      <c r="P69" s="10"/>
      <c r="Q69" s="10">
        <f>O69*P69</f>
        <v>0</v>
      </c>
      <c r="R69" s="10"/>
      <c r="S69" s="2" t="e">
        <f>VLOOKUP(H69,[1]T5!$I$3:$T$154,1,0)</f>
        <v>#N/A</v>
      </c>
    </row>
    <row r="70" spans="1:19" ht="24" customHeight="1">
      <c r="A70" s="39"/>
      <c r="E70" s="40"/>
      <c r="F70" s="141" t="s">
        <v>60</v>
      </c>
      <c r="G70" s="30" t="s">
        <v>385</v>
      </c>
      <c r="H70" s="5" t="s">
        <v>602</v>
      </c>
      <c r="I70" s="98" t="s">
        <v>127</v>
      </c>
      <c r="J70" s="98" t="s">
        <v>149</v>
      </c>
      <c r="K70" s="98"/>
      <c r="L70" s="6" t="s">
        <v>119</v>
      </c>
      <c r="M70" s="99" t="s">
        <v>768</v>
      </c>
      <c r="N70" s="5">
        <v>1</v>
      </c>
      <c r="O70" s="10"/>
      <c r="P70" s="10"/>
      <c r="Q70" s="10">
        <f t="shared" si="2"/>
        <v>0</v>
      </c>
      <c r="R70" s="10"/>
      <c r="S70" s="2" t="e">
        <f>VLOOKUP(H70,[1]T5!$I$3:$T$154,1,0)</f>
        <v>#N/A</v>
      </c>
    </row>
    <row r="71" spans="1:19" ht="24" customHeight="1">
      <c r="A71" s="39"/>
      <c r="E71" s="40"/>
      <c r="F71" s="149" t="s">
        <v>71</v>
      </c>
      <c r="G71" s="30" t="s">
        <v>386</v>
      </c>
      <c r="H71" s="5" t="s">
        <v>1051</v>
      </c>
      <c r="I71" s="97" t="s">
        <v>150</v>
      </c>
      <c r="J71" s="97" t="s">
        <v>1052</v>
      </c>
      <c r="K71" s="98"/>
      <c r="L71" s="6" t="s">
        <v>119</v>
      </c>
      <c r="M71" s="99" t="s">
        <v>968</v>
      </c>
      <c r="N71" s="5">
        <v>1</v>
      </c>
      <c r="O71" s="10"/>
      <c r="P71" s="10"/>
      <c r="Q71" s="10">
        <f t="shared" si="2"/>
        <v>0</v>
      </c>
      <c r="R71" s="10"/>
      <c r="S71" s="2" t="str">
        <f>VLOOKUP(H71,[1]T5!$I$3:$T$154,1,0)</f>
        <v>30.155.0555</v>
      </c>
    </row>
    <row r="72" spans="1:19" ht="24" customHeight="1">
      <c r="A72" s="39"/>
      <c r="E72" s="40"/>
      <c r="F72" s="141" t="s">
        <v>61</v>
      </c>
      <c r="G72" s="30" t="s">
        <v>387</v>
      </c>
      <c r="H72" s="5" t="s">
        <v>603</v>
      </c>
      <c r="I72" s="98" t="s">
        <v>123</v>
      </c>
      <c r="J72" s="98" t="s">
        <v>151</v>
      </c>
      <c r="K72" s="98"/>
      <c r="L72" s="6" t="s">
        <v>119</v>
      </c>
      <c r="M72" s="99" t="s">
        <v>769</v>
      </c>
      <c r="N72" s="5">
        <v>1</v>
      </c>
      <c r="O72" s="10"/>
      <c r="P72" s="10"/>
      <c r="Q72" s="10">
        <f t="shared" si="2"/>
        <v>0</v>
      </c>
      <c r="R72" s="10"/>
      <c r="S72" s="2" t="e">
        <f>VLOOKUP(H72,[1]T5!$I$3:$T$154,1,0)</f>
        <v>#N/A</v>
      </c>
    </row>
    <row r="73" spans="1:19" ht="24" customHeight="1">
      <c r="A73" s="39"/>
      <c r="E73" s="40"/>
      <c r="F73" s="141" t="s">
        <v>62</v>
      </c>
      <c r="G73" s="30" t="s">
        <v>372</v>
      </c>
      <c r="H73" s="5" t="s">
        <v>587</v>
      </c>
      <c r="I73" s="98" t="s">
        <v>125</v>
      </c>
      <c r="J73" s="98" t="s">
        <v>130</v>
      </c>
      <c r="K73" s="98"/>
      <c r="L73" s="6" t="s">
        <v>119</v>
      </c>
      <c r="M73" s="99" t="s">
        <v>761</v>
      </c>
      <c r="N73" s="5">
        <v>1</v>
      </c>
      <c r="O73" s="10"/>
      <c r="P73" s="10"/>
      <c r="Q73" s="10">
        <f t="shared" si="2"/>
        <v>0</v>
      </c>
      <c r="R73" s="10"/>
      <c r="S73" s="2" t="e">
        <f>VLOOKUP(H73,[1]T5!$I$3:$T$154,1,0)</f>
        <v>#N/A</v>
      </c>
    </row>
    <row r="74" spans="1:19" ht="24" customHeight="1">
      <c r="A74" s="73"/>
      <c r="B74" s="74"/>
      <c r="C74" s="74"/>
      <c r="D74" s="74"/>
      <c r="E74" s="75"/>
      <c r="F74" s="141" t="s">
        <v>63</v>
      </c>
      <c r="G74" s="30" t="s">
        <v>388</v>
      </c>
      <c r="H74" s="5" t="s">
        <v>604</v>
      </c>
      <c r="I74" s="98" t="s">
        <v>127</v>
      </c>
      <c r="J74" s="98" t="s">
        <v>152</v>
      </c>
      <c r="K74" s="98"/>
      <c r="L74" s="6" t="s">
        <v>119</v>
      </c>
      <c r="M74" s="99" t="s">
        <v>770</v>
      </c>
      <c r="N74" s="5">
        <v>1</v>
      </c>
      <c r="O74" s="10"/>
      <c r="P74" s="10"/>
      <c r="Q74" s="10">
        <f t="shared" si="2"/>
        <v>0</v>
      </c>
      <c r="R74" s="10"/>
      <c r="S74" s="2" t="e">
        <f>VLOOKUP(H74,[1]T5!$I$3:$T$154,1,0)</f>
        <v>#N/A</v>
      </c>
    </row>
    <row r="75" spans="1:19" ht="8.1" customHeight="1">
      <c r="A75" s="11"/>
      <c r="B75" s="11"/>
      <c r="C75" s="11"/>
      <c r="D75" s="11"/>
      <c r="E75" s="11"/>
      <c r="M75" s="93"/>
      <c r="N75" s="11"/>
    </row>
    <row r="76" spans="1:19" ht="21" customHeight="1">
      <c r="A76" s="23" t="s">
        <v>0</v>
      </c>
      <c r="B76" s="23"/>
      <c r="C76" s="23"/>
      <c r="D76" s="23"/>
      <c r="E76" s="23"/>
      <c r="F76" s="29" t="s">
        <v>15</v>
      </c>
      <c r="G76" s="29"/>
      <c r="H76" s="29"/>
      <c r="I76" s="29"/>
      <c r="J76" s="29"/>
      <c r="K76" s="29"/>
      <c r="L76" s="29"/>
      <c r="M76" s="94"/>
      <c r="N76" s="29"/>
      <c r="O76" s="29"/>
      <c r="P76" s="29"/>
      <c r="Q76" s="29"/>
      <c r="R76" s="29"/>
    </row>
    <row r="77" spans="1:19" ht="27" customHeight="1">
      <c r="A77" s="71"/>
      <c r="B77" s="71"/>
      <c r="C77" s="71"/>
      <c r="D77" s="71"/>
      <c r="E77" s="71"/>
      <c r="F77" s="24" t="s">
        <v>6</v>
      </c>
      <c r="G77" s="9" t="s">
        <v>353</v>
      </c>
      <c r="H77" s="9"/>
      <c r="I77" s="24" t="s">
        <v>7</v>
      </c>
      <c r="J77" s="9" t="s">
        <v>8</v>
      </c>
      <c r="K77" s="9" t="s">
        <v>9</v>
      </c>
      <c r="L77" s="9" t="s">
        <v>33</v>
      </c>
      <c r="M77" s="26" t="s">
        <v>35</v>
      </c>
      <c r="N77" s="9" t="s">
        <v>10</v>
      </c>
      <c r="O77" s="25" t="s">
        <v>18</v>
      </c>
      <c r="P77" s="9" t="s">
        <v>11</v>
      </c>
      <c r="Q77" s="9" t="s">
        <v>12</v>
      </c>
      <c r="R77" s="9" t="s">
        <v>13</v>
      </c>
    </row>
    <row r="78" spans="1:19" ht="15" customHeight="1">
      <c r="A78" s="46"/>
      <c r="B78" s="47"/>
      <c r="C78" s="47"/>
      <c r="D78" s="47"/>
      <c r="E78" s="48"/>
      <c r="F78" s="148" t="s">
        <v>54</v>
      </c>
      <c r="G78" s="30" t="s">
        <v>389</v>
      </c>
      <c r="H78" s="5" t="s">
        <v>605</v>
      </c>
      <c r="I78" s="98" t="s">
        <v>123</v>
      </c>
      <c r="J78" s="98" t="s">
        <v>153</v>
      </c>
      <c r="K78" s="98"/>
      <c r="L78" s="6" t="s">
        <v>119</v>
      </c>
      <c r="M78" s="99" t="s">
        <v>771</v>
      </c>
      <c r="N78" s="119">
        <v>1</v>
      </c>
      <c r="O78" s="31"/>
      <c r="P78" s="10"/>
      <c r="Q78" s="10">
        <f t="shared" ref="Q78:Q100" si="3">O78*P78</f>
        <v>0</v>
      </c>
      <c r="R78" s="33"/>
      <c r="S78" s="2" t="e">
        <f>VLOOKUP(H78,[1]T5!$I$3:$T$154,1,0)</f>
        <v>#N/A</v>
      </c>
    </row>
    <row r="79" spans="1:19" ht="14.25" customHeight="1">
      <c r="A79" s="49"/>
      <c r="B79" s="16"/>
      <c r="C79" s="16"/>
      <c r="D79" s="16"/>
      <c r="E79" s="50"/>
      <c r="F79" s="148" t="s">
        <v>55</v>
      </c>
      <c r="G79" s="30" t="s">
        <v>390</v>
      </c>
      <c r="H79" s="5" t="s">
        <v>606</v>
      </c>
      <c r="I79" s="97" t="s">
        <v>154</v>
      </c>
      <c r="J79" s="97" t="s">
        <v>866</v>
      </c>
      <c r="K79" s="98"/>
      <c r="L79" s="6" t="s">
        <v>119</v>
      </c>
      <c r="M79" s="99" t="s">
        <v>772</v>
      </c>
      <c r="N79" s="119">
        <v>1</v>
      </c>
      <c r="O79" s="10"/>
      <c r="P79" s="10"/>
      <c r="Q79" s="10">
        <f t="shared" si="3"/>
        <v>0</v>
      </c>
      <c r="R79" s="10"/>
      <c r="S79" s="2" t="str">
        <f>VLOOKUP(H79,[1]T5!$I$3:$T$154,1,0)</f>
        <v>30.822.0090</v>
      </c>
    </row>
    <row r="80" spans="1:19" ht="20.25">
      <c r="A80" s="49"/>
      <c r="B80" s="16"/>
      <c r="C80" s="16"/>
      <c r="D80" s="16"/>
      <c r="E80" s="50"/>
      <c r="F80" s="148" t="s">
        <v>38</v>
      </c>
      <c r="G80" s="30" t="s">
        <v>391</v>
      </c>
      <c r="H80" s="5" t="s">
        <v>607</v>
      </c>
      <c r="I80" s="120" t="s">
        <v>155</v>
      </c>
      <c r="J80" s="98" t="s">
        <v>156</v>
      </c>
      <c r="K80" s="98"/>
      <c r="L80" s="6" t="s">
        <v>119</v>
      </c>
      <c r="M80" s="99" t="s">
        <v>773</v>
      </c>
      <c r="N80" s="119">
        <v>4</v>
      </c>
      <c r="O80" s="10"/>
      <c r="P80" s="10"/>
      <c r="Q80" s="10">
        <f t="shared" si="3"/>
        <v>0</v>
      </c>
      <c r="R80" s="10"/>
      <c r="S80" s="2" t="e">
        <f>VLOOKUP(H80,[1]T5!$I$3:$T$154,1,0)</f>
        <v>#N/A</v>
      </c>
    </row>
    <row r="81" spans="1:19" ht="20.25">
      <c r="A81" s="49"/>
      <c r="B81" s="16"/>
      <c r="C81" s="16"/>
      <c r="D81" s="16"/>
      <c r="E81" s="50"/>
      <c r="F81" s="148" t="s">
        <v>39</v>
      </c>
      <c r="G81" s="30" t="s">
        <v>392</v>
      </c>
      <c r="H81" s="5" t="s">
        <v>608</v>
      </c>
      <c r="I81" s="97" t="s">
        <v>157</v>
      </c>
      <c r="J81" s="97" t="s">
        <v>867</v>
      </c>
      <c r="K81" s="98"/>
      <c r="L81" s="6" t="s">
        <v>138</v>
      </c>
      <c r="M81" s="99" t="s">
        <v>774</v>
      </c>
      <c r="N81" s="119">
        <v>2</v>
      </c>
      <c r="O81" s="10"/>
      <c r="P81" s="10"/>
      <c r="Q81" s="10">
        <f t="shared" si="3"/>
        <v>0</v>
      </c>
      <c r="R81" s="10"/>
      <c r="S81" s="2" t="str">
        <f>VLOOKUP(H81,[1]T5!$I$3:$T$154,1,0)</f>
        <v>30.508.0500</v>
      </c>
    </row>
    <row r="82" spans="1:19" ht="20.25">
      <c r="A82" s="49"/>
      <c r="B82" s="16"/>
      <c r="C82" s="16"/>
      <c r="D82" s="16"/>
      <c r="E82" s="50"/>
      <c r="F82" s="148" t="s">
        <v>40</v>
      </c>
      <c r="G82" s="30" t="s">
        <v>364</v>
      </c>
      <c r="H82" s="5" t="s">
        <v>609</v>
      </c>
      <c r="I82" s="97" t="s">
        <v>158</v>
      </c>
      <c r="J82" s="97" t="s">
        <v>867</v>
      </c>
      <c r="K82" s="98"/>
      <c r="L82" s="6" t="s">
        <v>138</v>
      </c>
      <c r="M82" s="99" t="s">
        <v>775</v>
      </c>
      <c r="N82" s="119">
        <v>2</v>
      </c>
      <c r="O82" s="10"/>
      <c r="P82" s="10"/>
      <c r="Q82" s="10">
        <f t="shared" si="3"/>
        <v>0</v>
      </c>
      <c r="R82" s="10"/>
      <c r="S82" s="2" t="str">
        <f>VLOOKUP(H82,[1]T5!$I$3:$T$154,1,0)</f>
        <v>30.509.0700</v>
      </c>
    </row>
    <row r="83" spans="1:19" ht="20.25">
      <c r="A83" s="49"/>
      <c r="B83" s="16"/>
      <c r="C83" s="16"/>
      <c r="D83" s="16"/>
      <c r="E83" s="50"/>
      <c r="F83" s="148" t="s">
        <v>41</v>
      </c>
      <c r="G83" s="30" t="s">
        <v>363</v>
      </c>
      <c r="H83" s="5" t="s">
        <v>610</v>
      </c>
      <c r="I83" s="98" t="s">
        <v>159</v>
      </c>
      <c r="J83" s="98" t="s">
        <v>160</v>
      </c>
      <c r="K83" s="98"/>
      <c r="L83" s="6" t="s">
        <v>119</v>
      </c>
      <c r="M83" s="99" t="s">
        <v>776</v>
      </c>
      <c r="N83" s="119">
        <v>8</v>
      </c>
      <c r="O83" s="10"/>
      <c r="P83" s="10"/>
      <c r="Q83" s="10">
        <f t="shared" si="3"/>
        <v>0</v>
      </c>
      <c r="R83" s="10"/>
      <c r="S83" s="2" t="e">
        <f>VLOOKUP(H83,[1]T5!$I$3:$T$154,1,0)</f>
        <v>#N/A</v>
      </c>
    </row>
    <row r="84" spans="1:19" ht="14.25" customHeight="1">
      <c r="A84" s="49"/>
      <c r="B84" s="16"/>
      <c r="C84" s="16"/>
      <c r="D84" s="16"/>
      <c r="E84" s="50"/>
      <c r="F84" s="148" t="s">
        <v>42</v>
      </c>
      <c r="G84" s="30" t="s">
        <v>360</v>
      </c>
      <c r="H84" s="5" t="s">
        <v>611</v>
      </c>
      <c r="I84" s="97" t="s">
        <v>161</v>
      </c>
      <c r="J84" s="97" t="s">
        <v>868</v>
      </c>
      <c r="K84" s="98"/>
      <c r="L84" s="6" t="s">
        <v>162</v>
      </c>
      <c r="M84" s="99" t="s">
        <v>777</v>
      </c>
      <c r="N84" s="119">
        <v>4</v>
      </c>
      <c r="O84" s="10"/>
      <c r="P84" s="10"/>
      <c r="Q84" s="10">
        <f t="shared" si="3"/>
        <v>0</v>
      </c>
      <c r="R84" s="10"/>
      <c r="S84" s="2" t="str">
        <f>VLOOKUP(H84,[1]T5!$I$3:$T$154,1,0)</f>
        <v>30.755.0030</v>
      </c>
    </row>
    <row r="85" spans="1:19" ht="20.25">
      <c r="A85" s="49"/>
      <c r="B85" s="16"/>
      <c r="C85" s="16"/>
      <c r="D85" s="16"/>
      <c r="E85" s="50"/>
      <c r="F85" s="148" t="s">
        <v>43</v>
      </c>
      <c r="G85" s="30" t="s">
        <v>393</v>
      </c>
      <c r="H85" s="5" t="s">
        <v>612</v>
      </c>
      <c r="I85" s="97" t="s">
        <v>163</v>
      </c>
      <c r="J85" s="97" t="s">
        <v>869</v>
      </c>
      <c r="K85" s="98"/>
      <c r="L85" s="6" t="s">
        <v>119</v>
      </c>
      <c r="M85" s="99" t="s">
        <v>778</v>
      </c>
      <c r="N85" s="119">
        <v>4</v>
      </c>
      <c r="O85" s="10"/>
      <c r="P85" s="10"/>
      <c r="Q85" s="10">
        <f t="shared" si="3"/>
        <v>0</v>
      </c>
      <c r="R85" s="10"/>
      <c r="S85" s="2" t="str">
        <f>VLOOKUP(H85,[1]T5!$I$3:$T$154,1,0)</f>
        <v>30.825.5000</v>
      </c>
    </row>
    <row r="86" spans="1:19" ht="14.25" customHeight="1">
      <c r="A86" s="49"/>
      <c r="B86" s="16"/>
      <c r="C86" s="16"/>
      <c r="D86" s="16"/>
      <c r="E86" s="50"/>
      <c r="F86" s="148" t="s">
        <v>44</v>
      </c>
      <c r="G86" s="30" t="s">
        <v>394</v>
      </c>
      <c r="H86" s="5" t="s">
        <v>613</v>
      </c>
      <c r="I86" s="98" t="s">
        <v>123</v>
      </c>
      <c r="J86" s="98" t="s">
        <v>164</v>
      </c>
      <c r="K86" s="98"/>
      <c r="L86" s="6" t="s">
        <v>119</v>
      </c>
      <c r="M86" s="99" t="s">
        <v>969</v>
      </c>
      <c r="N86" s="119">
        <v>2</v>
      </c>
      <c r="O86" s="10"/>
      <c r="P86" s="10"/>
      <c r="Q86" s="10">
        <f t="shared" si="3"/>
        <v>0</v>
      </c>
      <c r="R86" s="10"/>
      <c r="S86" s="2" t="e">
        <f>VLOOKUP(H86,[1]T5!$I$3:$T$154,1,0)</f>
        <v>#N/A</v>
      </c>
    </row>
    <row r="87" spans="1:19" ht="20.25">
      <c r="A87" s="49"/>
      <c r="B87" s="16"/>
      <c r="C87" s="16"/>
      <c r="D87" s="16"/>
      <c r="E87" s="50"/>
      <c r="F87" s="148" t="s">
        <v>45</v>
      </c>
      <c r="G87" s="30" t="s">
        <v>395</v>
      </c>
      <c r="H87" s="5" t="s">
        <v>614</v>
      </c>
      <c r="I87" s="98" t="s">
        <v>122</v>
      </c>
      <c r="J87" s="98" t="s">
        <v>165</v>
      </c>
      <c r="K87" s="98"/>
      <c r="L87" s="6" t="s">
        <v>119</v>
      </c>
      <c r="M87" s="99" t="s">
        <v>970</v>
      </c>
      <c r="N87" s="119">
        <v>2</v>
      </c>
      <c r="O87" s="10"/>
      <c r="P87" s="10"/>
      <c r="Q87" s="10">
        <f t="shared" si="3"/>
        <v>0</v>
      </c>
      <c r="R87" s="10"/>
      <c r="S87" s="2" t="e">
        <f>VLOOKUP(H87,[1]T5!$I$3:$T$154,1,0)</f>
        <v>#N/A</v>
      </c>
    </row>
    <row r="88" spans="1:19" ht="20.25">
      <c r="A88" s="49"/>
      <c r="B88" s="16"/>
      <c r="C88" s="16"/>
      <c r="D88" s="16"/>
      <c r="E88" s="50"/>
      <c r="F88" s="148" t="s">
        <v>46</v>
      </c>
      <c r="G88" s="30" t="s">
        <v>396</v>
      </c>
      <c r="H88" s="5" t="s">
        <v>615</v>
      </c>
      <c r="I88" s="98" t="s">
        <v>166</v>
      </c>
      <c r="J88" s="98" t="s">
        <v>167</v>
      </c>
      <c r="K88" s="98"/>
      <c r="L88" s="6" t="s">
        <v>119</v>
      </c>
      <c r="M88" s="99" t="s">
        <v>971</v>
      </c>
      <c r="N88" s="119">
        <v>2</v>
      </c>
      <c r="O88" s="10"/>
      <c r="P88" s="10"/>
      <c r="Q88" s="10">
        <f t="shared" si="3"/>
        <v>0</v>
      </c>
      <c r="R88" s="10"/>
      <c r="S88" s="2" t="e">
        <f>VLOOKUP(H88,[1]T5!$I$3:$T$154,1,0)</f>
        <v>#N/A</v>
      </c>
    </row>
    <row r="89" spans="1:19" ht="20.25">
      <c r="A89" s="49"/>
      <c r="B89" s="16"/>
      <c r="C89" s="16"/>
      <c r="D89" s="16"/>
      <c r="E89" s="50"/>
      <c r="F89" s="148" t="s">
        <v>47</v>
      </c>
      <c r="G89" s="30" t="s">
        <v>397</v>
      </c>
      <c r="H89" s="5" t="s">
        <v>616</v>
      </c>
      <c r="I89" s="97" t="s">
        <v>168</v>
      </c>
      <c r="J89" s="97" t="s">
        <v>870</v>
      </c>
      <c r="K89" s="98"/>
      <c r="L89" s="6" t="s">
        <v>121</v>
      </c>
      <c r="M89" s="99" t="s">
        <v>779</v>
      </c>
      <c r="N89" s="119">
        <v>1</v>
      </c>
      <c r="O89" s="10"/>
      <c r="P89" s="10"/>
      <c r="Q89" s="10">
        <f t="shared" si="3"/>
        <v>0</v>
      </c>
      <c r="R89" s="10"/>
      <c r="S89" s="2" t="str">
        <f>VLOOKUP(H89,[1]T5!$I$3:$T$154,1,0)</f>
        <v>30.510.0100</v>
      </c>
    </row>
    <row r="90" spans="1:19" ht="20.25">
      <c r="A90" s="49"/>
      <c r="B90" s="16"/>
      <c r="C90" s="16"/>
      <c r="D90" s="16"/>
      <c r="E90" s="50"/>
      <c r="F90" s="148" t="s">
        <v>48</v>
      </c>
      <c r="G90" s="30" t="s">
        <v>356</v>
      </c>
      <c r="H90" s="5" t="s">
        <v>617</v>
      </c>
      <c r="I90" s="97" t="s">
        <v>169</v>
      </c>
      <c r="J90" s="97" t="s">
        <v>871</v>
      </c>
      <c r="K90" s="98"/>
      <c r="L90" s="6" t="s">
        <v>138</v>
      </c>
      <c r="M90" s="99" t="s">
        <v>780</v>
      </c>
      <c r="N90" s="119">
        <v>1</v>
      </c>
      <c r="O90" s="10"/>
      <c r="P90" s="10"/>
      <c r="Q90" s="10">
        <f t="shared" si="3"/>
        <v>0</v>
      </c>
      <c r="R90" s="10"/>
      <c r="S90" s="2" t="str">
        <f>VLOOKUP(H90,[1]T5!$I$3:$T$154,1,0)</f>
        <v>30.507.0500</v>
      </c>
    </row>
    <row r="91" spans="1:19" ht="14.25" customHeight="1">
      <c r="A91" s="49"/>
      <c r="B91" s="16"/>
      <c r="C91" s="16"/>
      <c r="D91" s="16"/>
      <c r="E91" s="50"/>
      <c r="F91" s="148" t="s">
        <v>49</v>
      </c>
      <c r="G91" s="30" t="s">
        <v>357</v>
      </c>
      <c r="H91" s="5" t="s">
        <v>618</v>
      </c>
      <c r="I91" s="98" t="s">
        <v>127</v>
      </c>
      <c r="J91" s="98" t="s">
        <v>170</v>
      </c>
      <c r="K91" s="98"/>
      <c r="L91" s="6" t="s">
        <v>119</v>
      </c>
      <c r="M91" s="99" t="s">
        <v>781</v>
      </c>
      <c r="N91" s="119">
        <v>1</v>
      </c>
      <c r="O91" s="10"/>
      <c r="P91" s="10"/>
      <c r="Q91" s="10">
        <f t="shared" si="3"/>
        <v>0</v>
      </c>
      <c r="R91" s="10"/>
      <c r="S91" s="2" t="e">
        <f>VLOOKUP(H91,[1]T5!$I$3:$T$154,1,0)</f>
        <v>#N/A</v>
      </c>
    </row>
    <row r="92" spans="1:19" ht="20.25">
      <c r="A92" s="49"/>
      <c r="B92" s="16"/>
      <c r="C92" s="16"/>
      <c r="D92" s="16"/>
      <c r="E92" s="50"/>
      <c r="F92" s="148" t="s">
        <v>50</v>
      </c>
      <c r="G92" s="30" t="s">
        <v>359</v>
      </c>
      <c r="H92" s="5" t="s">
        <v>619</v>
      </c>
      <c r="I92" s="97" t="s">
        <v>171</v>
      </c>
      <c r="J92" s="97" t="s">
        <v>872</v>
      </c>
      <c r="K92" s="98"/>
      <c r="L92" s="6" t="s">
        <v>119</v>
      </c>
      <c r="M92" s="99" t="s">
        <v>782</v>
      </c>
      <c r="N92" s="119">
        <v>1</v>
      </c>
      <c r="O92" s="10"/>
      <c r="P92" s="10"/>
      <c r="Q92" s="10">
        <f t="shared" si="3"/>
        <v>0</v>
      </c>
      <c r="R92" s="10"/>
      <c r="S92" s="2" t="str">
        <f>VLOOKUP(H92,[1]T5!$I$3:$T$154,1,0)</f>
        <v>30.249.0060</v>
      </c>
    </row>
    <row r="93" spans="1:19" ht="14.25" customHeight="1">
      <c r="A93" s="49"/>
      <c r="B93" s="16"/>
      <c r="C93" s="16"/>
      <c r="D93" s="16"/>
      <c r="E93" s="50"/>
      <c r="F93" s="148" t="s">
        <v>51</v>
      </c>
      <c r="G93" s="30" t="s">
        <v>358</v>
      </c>
      <c r="H93" s="5" t="s">
        <v>620</v>
      </c>
      <c r="I93" s="97" t="s">
        <v>172</v>
      </c>
      <c r="J93" s="97" t="s">
        <v>873</v>
      </c>
      <c r="K93" s="98"/>
      <c r="L93" s="6" t="s">
        <v>119</v>
      </c>
      <c r="M93" s="99" t="s">
        <v>783</v>
      </c>
      <c r="N93" s="119">
        <v>1</v>
      </c>
      <c r="O93" s="10"/>
      <c r="P93" s="10"/>
      <c r="Q93" s="10">
        <f t="shared" si="3"/>
        <v>0</v>
      </c>
      <c r="R93" s="10"/>
      <c r="S93" s="2" t="str">
        <f>VLOOKUP(H93,[1]T5!$I$3:$T$154,1,0)</f>
        <v>30.848.0060</v>
      </c>
    </row>
    <row r="94" spans="1:19" ht="14.25" customHeight="1">
      <c r="A94" s="49"/>
      <c r="B94" s="16"/>
      <c r="C94" s="16"/>
      <c r="D94" s="16"/>
      <c r="E94" s="50"/>
      <c r="F94" s="148" t="s">
        <v>52</v>
      </c>
      <c r="G94" s="30" t="s">
        <v>398</v>
      </c>
      <c r="H94" s="5" t="s">
        <v>621</v>
      </c>
      <c r="I94" s="98" t="s">
        <v>127</v>
      </c>
      <c r="J94" s="98" t="s">
        <v>173</v>
      </c>
      <c r="K94" s="98"/>
      <c r="L94" s="6" t="s">
        <v>119</v>
      </c>
      <c r="M94" s="99" t="s">
        <v>784</v>
      </c>
      <c r="N94" s="119">
        <v>1</v>
      </c>
      <c r="O94" s="10"/>
      <c r="P94" s="10"/>
      <c r="Q94" s="10">
        <f t="shared" si="3"/>
        <v>0</v>
      </c>
      <c r="R94" s="10"/>
      <c r="S94" s="2" t="e">
        <f>VLOOKUP(H94,[1]T5!$I$3:$T$154,1,0)</f>
        <v>#N/A</v>
      </c>
    </row>
    <row r="95" spans="1:19" ht="20.25">
      <c r="A95" s="49"/>
      <c r="B95" s="16"/>
      <c r="C95" s="16"/>
      <c r="D95" s="16"/>
      <c r="E95" s="50"/>
      <c r="F95" s="148" t="s">
        <v>53</v>
      </c>
      <c r="G95" s="30" t="s">
        <v>399</v>
      </c>
      <c r="H95" s="5" t="s">
        <v>622</v>
      </c>
      <c r="I95" s="98" t="s">
        <v>155</v>
      </c>
      <c r="J95" s="98" t="s">
        <v>174</v>
      </c>
      <c r="K95" s="98"/>
      <c r="L95" s="6" t="s">
        <v>119</v>
      </c>
      <c r="M95" s="99" t="s">
        <v>785</v>
      </c>
      <c r="N95" s="119">
        <v>2</v>
      </c>
      <c r="O95" s="10"/>
      <c r="P95" s="10"/>
      <c r="Q95" s="10">
        <f t="shared" si="3"/>
        <v>0</v>
      </c>
      <c r="R95" s="10"/>
      <c r="S95" s="2" t="e">
        <f>VLOOKUP(H95,[1]T5!$I$3:$T$154,1,0)</f>
        <v>#N/A</v>
      </c>
    </row>
    <row r="96" spans="1:19" ht="14.25" customHeight="1">
      <c r="A96" s="49"/>
      <c r="B96" s="16"/>
      <c r="C96" s="16"/>
      <c r="D96" s="16"/>
      <c r="E96" s="50"/>
      <c r="F96" s="148" t="s">
        <v>72</v>
      </c>
      <c r="G96" s="30" t="s">
        <v>372</v>
      </c>
      <c r="H96" s="5" t="s">
        <v>587</v>
      </c>
      <c r="I96" s="98" t="s">
        <v>125</v>
      </c>
      <c r="J96" s="98" t="s">
        <v>130</v>
      </c>
      <c r="K96" s="98"/>
      <c r="L96" s="6" t="s">
        <v>119</v>
      </c>
      <c r="M96" s="99" t="s">
        <v>761</v>
      </c>
      <c r="N96" s="119">
        <v>2</v>
      </c>
      <c r="O96" s="10"/>
      <c r="P96" s="10"/>
      <c r="Q96" s="10">
        <f t="shared" ref="Q96" si="4">O96*P96</f>
        <v>0</v>
      </c>
      <c r="R96" s="10"/>
      <c r="S96" s="2" t="e">
        <f>VLOOKUP(H96,[1]T5!$I$3:$T$154,1,0)</f>
        <v>#N/A</v>
      </c>
    </row>
    <row r="97" spans="1:19" ht="20.25">
      <c r="A97" s="49"/>
      <c r="B97" s="16"/>
      <c r="C97" s="16"/>
      <c r="D97" s="16"/>
      <c r="E97" s="50"/>
      <c r="F97" s="148" t="s">
        <v>73</v>
      </c>
      <c r="G97" s="30" t="s">
        <v>400</v>
      </c>
      <c r="H97" s="5" t="s">
        <v>623</v>
      </c>
      <c r="I97" s="97" t="s">
        <v>175</v>
      </c>
      <c r="J97" s="97" t="s">
        <v>874</v>
      </c>
      <c r="K97" s="98"/>
      <c r="L97" s="6" t="s">
        <v>119</v>
      </c>
      <c r="M97" s="99" t="s">
        <v>786</v>
      </c>
      <c r="N97" s="119">
        <v>2</v>
      </c>
      <c r="O97" s="10"/>
      <c r="P97" s="10"/>
      <c r="Q97" s="10">
        <f t="shared" si="3"/>
        <v>0</v>
      </c>
      <c r="R97" s="10"/>
      <c r="S97" s="2" t="str">
        <f>VLOOKUP(H97,[1]T5!$I$3:$T$154,1,0)</f>
        <v>30.832.0020</v>
      </c>
    </row>
    <row r="98" spans="1:19" ht="14.25" customHeight="1">
      <c r="A98" s="49"/>
      <c r="B98" s="16"/>
      <c r="C98" s="16"/>
      <c r="D98" s="16"/>
      <c r="E98" s="50"/>
      <c r="F98" s="148" t="s">
        <v>74</v>
      </c>
      <c r="G98" s="30" t="s">
        <v>401</v>
      </c>
      <c r="H98" s="5" t="s">
        <v>624</v>
      </c>
      <c r="I98" s="97" t="s">
        <v>176</v>
      </c>
      <c r="J98" s="97" t="s">
        <v>875</v>
      </c>
      <c r="K98" s="120"/>
      <c r="L98" s="6" t="s">
        <v>119</v>
      </c>
      <c r="M98" s="99" t="s">
        <v>787</v>
      </c>
      <c r="N98" s="119">
        <v>2</v>
      </c>
      <c r="O98" s="10"/>
      <c r="P98" s="10"/>
      <c r="Q98" s="10">
        <f t="shared" si="3"/>
        <v>0</v>
      </c>
      <c r="R98" s="10"/>
      <c r="S98" s="2" t="str">
        <f>VLOOKUP(H98,[1]T5!$I$3:$T$154,1,0)</f>
        <v>30.839.0070</v>
      </c>
    </row>
    <row r="99" spans="1:19" ht="14.25" customHeight="1">
      <c r="A99" s="49"/>
      <c r="B99" s="16"/>
      <c r="C99" s="16"/>
      <c r="D99" s="16"/>
      <c r="E99" s="50"/>
      <c r="F99" s="148" t="s">
        <v>75</v>
      </c>
      <c r="G99" s="30" t="s">
        <v>402</v>
      </c>
      <c r="H99" s="5" t="s">
        <v>625</v>
      </c>
      <c r="I99" s="97" t="s">
        <v>177</v>
      </c>
      <c r="J99" s="97" t="s">
        <v>876</v>
      </c>
      <c r="K99" s="98"/>
      <c r="L99" s="6" t="s">
        <v>119</v>
      </c>
      <c r="M99" s="99" t="s">
        <v>788</v>
      </c>
      <c r="N99" s="119">
        <v>1</v>
      </c>
      <c r="O99" s="10"/>
      <c r="P99" s="10"/>
      <c r="Q99" s="10">
        <f t="shared" si="3"/>
        <v>0</v>
      </c>
      <c r="R99" s="10"/>
      <c r="S99" s="2" t="str">
        <f>VLOOKUP(H99,[1]T5!$I$3:$T$154,1,0)</f>
        <v>30.831.0020</v>
      </c>
    </row>
    <row r="100" spans="1:19" ht="20.25">
      <c r="A100" s="81"/>
      <c r="B100" s="82"/>
      <c r="C100" s="82"/>
      <c r="D100" s="82"/>
      <c r="E100" s="83"/>
      <c r="F100" s="148" t="s">
        <v>76</v>
      </c>
      <c r="G100" s="30" t="s">
        <v>403</v>
      </c>
      <c r="H100" s="5" t="s">
        <v>626</v>
      </c>
      <c r="I100" s="97" t="s">
        <v>178</v>
      </c>
      <c r="J100" s="97" t="s">
        <v>877</v>
      </c>
      <c r="K100" s="98"/>
      <c r="L100" s="6" t="s">
        <v>138</v>
      </c>
      <c r="M100" s="99" t="s">
        <v>789</v>
      </c>
      <c r="N100" s="119">
        <v>1</v>
      </c>
      <c r="O100" s="10"/>
      <c r="P100" s="10"/>
      <c r="Q100" s="10">
        <f t="shared" si="3"/>
        <v>0</v>
      </c>
      <c r="R100" s="10"/>
      <c r="S100" s="2" t="str">
        <f>VLOOKUP(H100,[1]T5!$I$3:$T$154,1,0)</f>
        <v>30.506.0400</v>
      </c>
    </row>
    <row r="101" spans="1:19" ht="8.1" customHeight="1">
      <c r="A101" s="11"/>
      <c r="B101" s="11"/>
      <c r="C101" s="11"/>
      <c r="D101" s="11"/>
      <c r="E101" s="11"/>
      <c r="M101" s="93"/>
      <c r="N101" s="11"/>
    </row>
    <row r="102" spans="1:19" ht="21" customHeight="1">
      <c r="A102" s="23" t="s">
        <v>0</v>
      </c>
      <c r="B102" s="23"/>
      <c r="C102" s="23"/>
      <c r="D102" s="23"/>
      <c r="E102" s="23"/>
      <c r="F102" s="29" t="s">
        <v>20</v>
      </c>
      <c r="G102" s="29"/>
      <c r="H102" s="29"/>
      <c r="I102" s="29"/>
      <c r="J102" s="29"/>
      <c r="K102" s="29"/>
      <c r="L102" s="29"/>
      <c r="M102" s="94"/>
      <c r="N102" s="29"/>
      <c r="O102" s="29"/>
      <c r="P102" s="29"/>
      <c r="Q102" s="29"/>
      <c r="R102" s="29"/>
    </row>
    <row r="103" spans="1:19" ht="27" customHeight="1">
      <c r="A103" s="71"/>
      <c r="B103" s="71"/>
      <c r="C103" s="71"/>
      <c r="D103" s="71"/>
      <c r="E103" s="71"/>
      <c r="F103" s="24" t="s">
        <v>6</v>
      </c>
      <c r="G103" s="9" t="s">
        <v>353</v>
      </c>
      <c r="H103" s="9"/>
      <c r="I103" s="24" t="s">
        <v>7</v>
      </c>
      <c r="J103" s="9" t="s">
        <v>8</v>
      </c>
      <c r="K103" s="9" t="s">
        <v>9</v>
      </c>
      <c r="L103" s="9" t="s">
        <v>33</v>
      </c>
      <c r="M103" s="26" t="s">
        <v>35</v>
      </c>
      <c r="N103" s="9" t="s">
        <v>10</v>
      </c>
      <c r="O103" s="25" t="s">
        <v>18</v>
      </c>
      <c r="P103" s="9" t="s">
        <v>11</v>
      </c>
      <c r="Q103" s="9" t="s">
        <v>12</v>
      </c>
      <c r="R103" s="9" t="s">
        <v>13</v>
      </c>
    </row>
    <row r="104" spans="1:19" ht="14.25">
      <c r="A104" s="88"/>
      <c r="E104" s="40"/>
      <c r="F104" s="152" t="s">
        <v>36</v>
      </c>
      <c r="G104" s="30" t="s">
        <v>404</v>
      </c>
      <c r="H104" s="5" t="s">
        <v>848</v>
      </c>
      <c r="I104" s="97" t="s">
        <v>179</v>
      </c>
      <c r="J104" s="97" t="s">
        <v>849</v>
      </c>
      <c r="K104" s="98"/>
      <c r="L104" s="6" t="s">
        <v>119</v>
      </c>
      <c r="M104" s="99" t="s">
        <v>1137</v>
      </c>
      <c r="N104" s="5" t="s">
        <v>36</v>
      </c>
      <c r="O104" s="10"/>
      <c r="P104" s="10"/>
      <c r="Q104" s="10">
        <f t="shared" ref="Q104" si="5">O104*P104</f>
        <v>0</v>
      </c>
      <c r="R104" s="10"/>
      <c r="S104" s="2" t="str">
        <f>VLOOKUP(H104,[1]T5!$I$3:$T$154,1,0)</f>
        <v>30.201.3452</v>
      </c>
    </row>
    <row r="105" spans="1:19" ht="14.25">
      <c r="A105" s="39"/>
      <c r="E105" s="40"/>
      <c r="F105" s="152" t="s">
        <v>55</v>
      </c>
      <c r="G105" s="30" t="s">
        <v>405</v>
      </c>
      <c r="H105" s="5" t="s">
        <v>627</v>
      </c>
      <c r="I105" s="97" t="s">
        <v>161</v>
      </c>
      <c r="J105" s="97" t="s">
        <v>878</v>
      </c>
      <c r="K105" s="98"/>
      <c r="L105" s="6" t="s">
        <v>162</v>
      </c>
      <c r="M105" s="99" t="s">
        <v>972</v>
      </c>
      <c r="N105" s="5">
        <v>1</v>
      </c>
      <c r="O105" s="10"/>
      <c r="P105" s="10"/>
      <c r="Q105" s="10">
        <f t="shared" ref="Q105:Q120" si="6">O105*P105</f>
        <v>0</v>
      </c>
      <c r="R105" s="10"/>
      <c r="S105" s="2" t="str">
        <f>VLOOKUP(H105,[1]T5!$I$3:$T$154,1,0)</f>
        <v>30.755.0080</v>
      </c>
    </row>
    <row r="106" spans="1:19" ht="14.25">
      <c r="A106" s="39"/>
      <c r="E106" s="40"/>
      <c r="F106" s="152" t="s">
        <v>38</v>
      </c>
      <c r="G106" s="30" t="s">
        <v>406</v>
      </c>
      <c r="H106" s="150" t="s">
        <v>1224</v>
      </c>
      <c r="I106" s="151" t="s">
        <v>1225</v>
      </c>
      <c r="J106" s="151" t="s">
        <v>1226</v>
      </c>
      <c r="K106" s="98"/>
      <c r="L106" s="6" t="s">
        <v>162</v>
      </c>
      <c r="M106" s="99" t="s">
        <v>790</v>
      </c>
      <c r="N106" s="5" t="s">
        <v>1227</v>
      </c>
      <c r="O106" s="10"/>
      <c r="P106" s="10"/>
      <c r="Q106" s="10">
        <f t="shared" si="6"/>
        <v>0</v>
      </c>
      <c r="R106" s="10"/>
      <c r="S106" s="2" t="str">
        <f>VLOOKUP(H106,[1]T5!$I$3:$T$154,1,0)</f>
        <v>30.167.2000</v>
      </c>
    </row>
    <row r="107" spans="1:19" ht="14.25">
      <c r="A107" s="39"/>
      <c r="E107" s="40"/>
      <c r="F107" s="152" t="s">
        <v>39</v>
      </c>
      <c r="G107" s="30" t="s">
        <v>407</v>
      </c>
      <c r="H107" s="5" t="s">
        <v>628</v>
      </c>
      <c r="I107" s="97" t="s">
        <v>161</v>
      </c>
      <c r="J107" s="97" t="s">
        <v>879</v>
      </c>
      <c r="K107" s="98"/>
      <c r="L107" s="6" t="s">
        <v>162</v>
      </c>
      <c r="M107" s="99" t="s">
        <v>973</v>
      </c>
      <c r="N107" s="5">
        <v>1</v>
      </c>
      <c r="O107" s="10"/>
      <c r="P107" s="10"/>
      <c r="Q107" s="10">
        <f>O107*P107</f>
        <v>0</v>
      </c>
      <c r="R107" s="10"/>
      <c r="S107" s="2" t="str">
        <f>VLOOKUP(H107,[1]T5!$I$3:$T$154,1,0)</f>
        <v>30.755.0060</v>
      </c>
    </row>
    <row r="108" spans="1:19" ht="14.25">
      <c r="A108" s="39"/>
      <c r="E108" s="40"/>
      <c r="F108" s="152" t="s">
        <v>40</v>
      </c>
      <c r="G108" s="30" t="s">
        <v>408</v>
      </c>
      <c r="H108" s="5" t="s">
        <v>629</v>
      </c>
      <c r="I108" s="98" t="s">
        <v>155</v>
      </c>
      <c r="J108" s="98" t="s">
        <v>180</v>
      </c>
      <c r="K108" s="98"/>
      <c r="L108" s="6" t="s">
        <v>119</v>
      </c>
      <c r="M108" s="99" t="s">
        <v>791</v>
      </c>
      <c r="N108" s="5">
        <v>1</v>
      </c>
      <c r="O108" s="10"/>
      <c r="P108" s="10"/>
      <c r="Q108" s="10">
        <f t="shared" si="6"/>
        <v>0</v>
      </c>
      <c r="R108" s="10"/>
      <c r="S108" s="2" t="e">
        <f>VLOOKUP(H108,[1]T5!$I$3:$T$154,1,0)</f>
        <v>#N/A</v>
      </c>
    </row>
    <row r="109" spans="1:19" ht="14.25">
      <c r="A109" s="39"/>
      <c r="E109" s="40"/>
      <c r="F109" s="152" t="s">
        <v>41</v>
      </c>
      <c r="G109" s="30" t="s">
        <v>391</v>
      </c>
      <c r="H109" s="5" t="s">
        <v>607</v>
      </c>
      <c r="I109" s="98" t="s">
        <v>155</v>
      </c>
      <c r="J109" s="98" t="s">
        <v>156</v>
      </c>
      <c r="K109" s="98"/>
      <c r="L109" s="6" t="s">
        <v>119</v>
      </c>
      <c r="M109" s="99" t="s">
        <v>773</v>
      </c>
      <c r="N109" s="5">
        <v>1</v>
      </c>
      <c r="O109" s="10"/>
      <c r="P109" s="10"/>
      <c r="Q109" s="10">
        <f t="shared" si="6"/>
        <v>0</v>
      </c>
      <c r="R109" s="10"/>
      <c r="S109" s="2" t="e">
        <f>VLOOKUP(H109,[1]T5!$I$3:$T$154,1,0)</f>
        <v>#N/A</v>
      </c>
    </row>
    <row r="110" spans="1:19" ht="14.25">
      <c r="A110" s="39"/>
      <c r="E110" s="40"/>
      <c r="F110" s="152" t="s">
        <v>42</v>
      </c>
      <c r="G110" s="30" t="s">
        <v>409</v>
      </c>
      <c r="H110" s="5" t="s">
        <v>630</v>
      </c>
      <c r="I110" s="97" t="s">
        <v>181</v>
      </c>
      <c r="J110" s="97" t="s">
        <v>880</v>
      </c>
      <c r="K110" s="98"/>
      <c r="L110" s="6" t="s">
        <v>119</v>
      </c>
      <c r="M110" s="99" t="s">
        <v>974</v>
      </c>
      <c r="N110" s="5">
        <v>1</v>
      </c>
      <c r="O110" s="12"/>
      <c r="P110" s="12"/>
      <c r="Q110" s="10">
        <f t="shared" si="6"/>
        <v>0</v>
      </c>
      <c r="R110" s="10"/>
      <c r="S110" s="2" t="str">
        <f>VLOOKUP(H110,[1]T5!$I$3:$T$154,1,0)</f>
        <v>30.443.0050</v>
      </c>
    </row>
    <row r="111" spans="1:19" ht="14.25">
      <c r="A111" s="39"/>
      <c r="E111" s="40"/>
      <c r="F111" s="152" t="s">
        <v>43</v>
      </c>
      <c r="G111" s="30" t="s">
        <v>410</v>
      </c>
      <c r="H111" s="5" t="s">
        <v>631</v>
      </c>
      <c r="I111" s="98" t="s">
        <v>123</v>
      </c>
      <c r="J111" s="98" t="s">
        <v>182</v>
      </c>
      <c r="K111" s="98"/>
      <c r="L111" s="6" t="s">
        <v>119</v>
      </c>
      <c r="M111" s="99" t="s">
        <v>975</v>
      </c>
      <c r="N111" s="5">
        <v>1</v>
      </c>
      <c r="O111" s="10"/>
      <c r="P111" s="10"/>
      <c r="Q111" s="10">
        <f t="shared" si="6"/>
        <v>0</v>
      </c>
      <c r="R111" s="10"/>
      <c r="S111" s="2" t="e">
        <f>VLOOKUP(H111,[1]T5!$I$3:$T$154,1,0)</f>
        <v>#N/A</v>
      </c>
    </row>
    <row r="112" spans="1:19" ht="14.25">
      <c r="A112" s="39"/>
      <c r="E112" s="40"/>
      <c r="F112" s="152" t="s">
        <v>44</v>
      </c>
      <c r="G112" s="30" t="s">
        <v>411</v>
      </c>
      <c r="H112" s="5" t="s">
        <v>632</v>
      </c>
      <c r="I112" s="97" t="s">
        <v>183</v>
      </c>
      <c r="J112" s="97" t="s">
        <v>881</v>
      </c>
      <c r="K112" s="98"/>
      <c r="L112" s="6" t="s">
        <v>184</v>
      </c>
      <c r="M112" s="99" t="s">
        <v>976</v>
      </c>
      <c r="N112" s="5">
        <v>1</v>
      </c>
      <c r="O112" s="10"/>
      <c r="P112" s="10"/>
      <c r="Q112" s="10">
        <f t="shared" si="6"/>
        <v>0</v>
      </c>
      <c r="R112" s="10"/>
      <c r="S112" s="2" t="str">
        <f>VLOOKUP(H112,[1]T5!$I$3:$T$154,1,0)</f>
        <v>30.707.0050</v>
      </c>
    </row>
    <row r="113" spans="1:19" ht="14.25">
      <c r="A113" s="39"/>
      <c r="E113" s="40"/>
      <c r="F113" s="152" t="s">
        <v>45</v>
      </c>
      <c r="G113" s="30" t="s">
        <v>357</v>
      </c>
      <c r="H113" s="5" t="s">
        <v>618</v>
      </c>
      <c r="I113" s="98" t="s">
        <v>127</v>
      </c>
      <c r="J113" s="98" t="s">
        <v>170</v>
      </c>
      <c r="K113" s="98"/>
      <c r="L113" s="6" t="s">
        <v>119</v>
      </c>
      <c r="M113" s="99" t="s">
        <v>781</v>
      </c>
      <c r="N113" s="5">
        <v>3</v>
      </c>
      <c r="O113" s="10"/>
      <c r="P113" s="10"/>
      <c r="Q113" s="10">
        <f t="shared" si="6"/>
        <v>0</v>
      </c>
      <c r="R113" s="10"/>
      <c r="S113" s="2" t="e">
        <f>VLOOKUP(H113,[1]T5!$I$3:$T$154,1,0)</f>
        <v>#N/A</v>
      </c>
    </row>
    <row r="114" spans="1:19" ht="14.25">
      <c r="A114" s="39"/>
      <c r="E114" s="40"/>
      <c r="F114" s="152" t="s">
        <v>46</v>
      </c>
      <c r="G114" s="30" t="s">
        <v>412</v>
      </c>
      <c r="H114" s="5" t="s">
        <v>633</v>
      </c>
      <c r="I114" s="98" t="s">
        <v>122</v>
      </c>
      <c r="J114" s="98" t="s">
        <v>185</v>
      </c>
      <c r="K114" s="98"/>
      <c r="L114" s="6" t="s">
        <v>119</v>
      </c>
      <c r="M114" s="99" t="s">
        <v>977</v>
      </c>
      <c r="N114" s="5">
        <v>2</v>
      </c>
      <c r="O114" s="10"/>
      <c r="P114" s="10"/>
      <c r="Q114" s="10">
        <f t="shared" si="6"/>
        <v>0</v>
      </c>
      <c r="R114" s="10"/>
      <c r="S114" s="2" t="str">
        <f>VLOOKUP(H114,[1]T5!$I$3:$T$154,1,0)</f>
        <v>30.818.0010</v>
      </c>
    </row>
    <row r="115" spans="1:19" ht="14.25">
      <c r="A115" s="39"/>
      <c r="E115" s="40"/>
      <c r="F115" s="152" t="s">
        <v>47</v>
      </c>
      <c r="G115" s="30" t="s">
        <v>413</v>
      </c>
      <c r="H115" s="5" t="s">
        <v>634</v>
      </c>
      <c r="I115" s="97" t="s">
        <v>186</v>
      </c>
      <c r="J115" s="97" t="s">
        <v>882</v>
      </c>
      <c r="K115" s="98"/>
      <c r="L115" s="6" t="s">
        <v>117</v>
      </c>
      <c r="M115" s="99" t="s">
        <v>978</v>
      </c>
      <c r="N115" s="5">
        <v>1</v>
      </c>
      <c r="O115" s="10"/>
      <c r="P115" s="10"/>
      <c r="Q115" s="10">
        <f t="shared" si="6"/>
        <v>0</v>
      </c>
      <c r="R115" s="10"/>
      <c r="S115" s="2" t="str">
        <f>VLOOKUP(H115,[1]T5!$I$3:$T$154,1,0)</f>
        <v>30.213.1000</v>
      </c>
    </row>
    <row r="116" spans="1:19" ht="14.25">
      <c r="A116" s="39"/>
      <c r="E116" s="40"/>
      <c r="F116" s="152" t="s">
        <v>48</v>
      </c>
      <c r="G116" s="30" t="s">
        <v>398</v>
      </c>
      <c r="H116" s="5" t="s">
        <v>621</v>
      </c>
      <c r="I116" s="98" t="s">
        <v>127</v>
      </c>
      <c r="J116" s="98" t="s">
        <v>173</v>
      </c>
      <c r="K116" s="98"/>
      <c r="L116" s="6" t="s">
        <v>119</v>
      </c>
      <c r="M116" s="99" t="s">
        <v>784</v>
      </c>
      <c r="N116" s="5">
        <v>4</v>
      </c>
      <c r="O116" s="10"/>
      <c r="P116" s="10"/>
      <c r="Q116" s="10">
        <f t="shared" si="6"/>
        <v>0</v>
      </c>
      <c r="R116" s="10"/>
      <c r="S116" s="2" t="e">
        <f>VLOOKUP(H116,[1]T5!$I$3:$T$154,1,0)</f>
        <v>#N/A</v>
      </c>
    </row>
    <row r="117" spans="1:19" ht="14.25">
      <c r="A117" s="39"/>
      <c r="E117" s="40"/>
      <c r="F117" s="152" t="s">
        <v>49</v>
      </c>
      <c r="G117" s="30" t="s">
        <v>414</v>
      </c>
      <c r="H117" s="5" t="s">
        <v>635</v>
      </c>
      <c r="I117" s="97" t="s">
        <v>187</v>
      </c>
      <c r="J117" s="97" t="s">
        <v>883</v>
      </c>
      <c r="K117" s="98"/>
      <c r="L117" s="6" t="s">
        <v>119</v>
      </c>
      <c r="M117" s="99" t="s">
        <v>792</v>
      </c>
      <c r="N117" s="5">
        <v>2</v>
      </c>
      <c r="O117" s="10"/>
      <c r="P117" s="10"/>
      <c r="Q117" s="10">
        <f t="shared" si="6"/>
        <v>0</v>
      </c>
      <c r="R117" s="10"/>
      <c r="S117" s="2" t="str">
        <f>VLOOKUP(H117,[1]T5!$I$3:$T$154,1,0)</f>
        <v>30.206.0020</v>
      </c>
    </row>
    <row r="118" spans="1:19" ht="14.25">
      <c r="A118" s="39"/>
      <c r="E118" s="40"/>
      <c r="F118" s="152" t="s">
        <v>50</v>
      </c>
      <c r="G118" s="30" t="s">
        <v>415</v>
      </c>
      <c r="H118" s="5" t="s">
        <v>636</v>
      </c>
      <c r="I118" s="97" t="s">
        <v>188</v>
      </c>
      <c r="J118" s="97" t="s">
        <v>884</v>
      </c>
      <c r="K118" s="98"/>
      <c r="L118" s="6" t="s">
        <v>121</v>
      </c>
      <c r="M118" s="99" t="s">
        <v>793</v>
      </c>
      <c r="N118" s="5">
        <v>1</v>
      </c>
      <c r="O118" s="10"/>
      <c r="P118" s="10"/>
      <c r="Q118" s="10">
        <f t="shared" si="6"/>
        <v>0</v>
      </c>
      <c r="R118" s="10"/>
      <c r="S118" s="2" t="str">
        <f>VLOOKUP(H118,[1]T5!$I$3:$T$154,1,0)</f>
        <v>30.901.0100</v>
      </c>
    </row>
    <row r="119" spans="1:19" ht="14.25">
      <c r="A119" s="39"/>
      <c r="E119" s="40"/>
      <c r="F119" s="152" t="s">
        <v>51</v>
      </c>
      <c r="G119" s="30" t="s">
        <v>416</v>
      </c>
      <c r="H119" s="125" t="s">
        <v>1165</v>
      </c>
      <c r="I119" s="124" t="s">
        <v>1166</v>
      </c>
      <c r="J119" s="124" t="s">
        <v>1167</v>
      </c>
      <c r="K119" s="98"/>
      <c r="L119" s="6" t="s">
        <v>119</v>
      </c>
      <c r="M119" s="99"/>
      <c r="N119" s="5">
        <v>2</v>
      </c>
      <c r="O119" s="10"/>
      <c r="P119" s="10"/>
      <c r="Q119" s="10">
        <f t="shared" si="6"/>
        <v>0</v>
      </c>
      <c r="R119" s="10"/>
      <c r="S119" s="2" t="str">
        <f>VLOOKUP(H119,[1]T5!$I$3:$T$154,1,0)</f>
        <v>30.756.0120</v>
      </c>
    </row>
    <row r="120" spans="1:19" ht="14.25">
      <c r="A120" s="73"/>
      <c r="B120" s="74"/>
      <c r="C120" s="74"/>
      <c r="D120" s="74"/>
      <c r="E120" s="75"/>
      <c r="F120" s="135" t="s">
        <v>52</v>
      </c>
      <c r="G120" s="130" t="s">
        <v>417</v>
      </c>
      <c r="H120" s="130" t="s">
        <v>1214</v>
      </c>
      <c r="I120" s="131" t="s">
        <v>1215</v>
      </c>
      <c r="J120" s="131" t="s">
        <v>1216</v>
      </c>
      <c r="K120" s="132"/>
      <c r="L120" s="133" t="s">
        <v>162</v>
      </c>
      <c r="M120" s="134" t="s">
        <v>1217</v>
      </c>
      <c r="N120" s="130">
        <v>2</v>
      </c>
      <c r="O120" s="136"/>
      <c r="P120" s="10"/>
      <c r="Q120" s="10">
        <f t="shared" si="6"/>
        <v>0</v>
      </c>
      <c r="R120" s="10"/>
      <c r="S120" s="2" t="str">
        <f>VLOOKUP(H120,[1]T5!$I$3:$T$154,1,0)</f>
        <v>30.755.0040</v>
      </c>
    </row>
    <row r="121" spans="1:19" ht="8.1" customHeight="1">
      <c r="A121" s="11"/>
      <c r="B121" s="11"/>
      <c r="C121" s="11"/>
      <c r="D121" s="11"/>
      <c r="E121" s="11"/>
      <c r="M121" s="93"/>
      <c r="N121" s="11"/>
    </row>
    <row r="122" spans="1:19" ht="21" customHeight="1">
      <c r="A122" s="23" t="s">
        <v>0</v>
      </c>
      <c r="B122" s="23"/>
      <c r="C122" s="23"/>
      <c r="D122" s="23"/>
      <c r="E122" s="23"/>
      <c r="F122" s="29" t="s">
        <v>21</v>
      </c>
      <c r="G122" s="29"/>
      <c r="H122" s="29"/>
      <c r="I122" s="29"/>
      <c r="J122" s="29"/>
      <c r="K122" s="29"/>
      <c r="L122" s="29"/>
      <c r="M122" s="94"/>
      <c r="N122" s="29"/>
      <c r="O122" s="29"/>
      <c r="P122" s="29"/>
      <c r="Q122" s="29"/>
      <c r="R122" s="29"/>
    </row>
    <row r="123" spans="1:19" ht="27" customHeight="1">
      <c r="A123" s="71"/>
      <c r="B123" s="71"/>
      <c r="C123" s="71"/>
      <c r="D123" s="71"/>
      <c r="E123" s="71"/>
      <c r="F123" s="24" t="s">
        <v>6</v>
      </c>
      <c r="G123" s="9" t="s">
        <v>353</v>
      </c>
      <c r="H123" s="9"/>
      <c r="I123" s="24" t="s">
        <v>7</v>
      </c>
      <c r="J123" s="9" t="s">
        <v>8</v>
      </c>
      <c r="K123" s="9" t="s">
        <v>9</v>
      </c>
      <c r="L123" s="9" t="s">
        <v>33</v>
      </c>
      <c r="M123" s="26" t="s">
        <v>35</v>
      </c>
      <c r="N123" s="9" t="s">
        <v>10</v>
      </c>
      <c r="O123" s="25" t="s">
        <v>18</v>
      </c>
      <c r="P123" s="9" t="s">
        <v>11</v>
      </c>
      <c r="Q123" s="9" t="s">
        <v>12</v>
      </c>
      <c r="R123" s="9" t="s">
        <v>13</v>
      </c>
    </row>
    <row r="124" spans="1:19" ht="14.25">
      <c r="A124" s="36"/>
      <c r="B124" s="37"/>
      <c r="C124" s="37"/>
      <c r="D124" s="37"/>
      <c r="E124" s="38"/>
      <c r="F124" s="149" t="s">
        <v>54</v>
      </c>
      <c r="G124" s="30" t="s">
        <v>418</v>
      </c>
      <c r="H124" s="125" t="s">
        <v>1168</v>
      </c>
      <c r="I124" s="124" t="s">
        <v>189</v>
      </c>
      <c r="J124" s="124" t="s">
        <v>1169</v>
      </c>
      <c r="K124" s="126"/>
      <c r="L124" s="127" t="s">
        <v>162</v>
      </c>
      <c r="M124" s="128" t="s">
        <v>1170</v>
      </c>
      <c r="N124" s="5" t="s">
        <v>36</v>
      </c>
      <c r="O124" s="10"/>
      <c r="P124" s="10"/>
      <c r="Q124" s="10">
        <f t="shared" ref="Q124:Q153" si="7">O124*P124</f>
        <v>0</v>
      </c>
      <c r="R124" s="10"/>
      <c r="S124" s="2" t="str">
        <f>VLOOKUP(H124,[1]T5!$I$3:$T$154,1,0)</f>
        <v>30.448.0150</v>
      </c>
    </row>
    <row r="125" spans="1:19" ht="14.25">
      <c r="A125" s="39"/>
      <c r="E125" s="40"/>
      <c r="F125" s="141" t="s">
        <v>55</v>
      </c>
      <c r="G125" s="30" t="s">
        <v>419</v>
      </c>
      <c r="H125" s="5" t="s">
        <v>637</v>
      </c>
      <c r="I125" s="97" t="s">
        <v>190</v>
      </c>
      <c r="J125" s="97" t="s">
        <v>885</v>
      </c>
      <c r="K125" s="120"/>
      <c r="L125" s="6" t="s">
        <v>162</v>
      </c>
      <c r="M125" s="99" t="s">
        <v>795</v>
      </c>
      <c r="N125" s="5" t="s">
        <v>36</v>
      </c>
      <c r="O125" s="10"/>
      <c r="P125" s="10"/>
      <c r="Q125" s="10">
        <f t="shared" si="7"/>
        <v>0</v>
      </c>
      <c r="R125" s="10"/>
      <c r="S125" s="2" t="str">
        <f>VLOOKUP(H125,[1]T5!$I$3:$T$154,1,0)</f>
        <v>30.858.0120</v>
      </c>
    </row>
    <row r="126" spans="1:19" ht="14.25">
      <c r="A126" s="39"/>
      <c r="E126" s="40"/>
      <c r="F126" s="141" t="s">
        <v>56</v>
      </c>
      <c r="G126" s="30" t="s">
        <v>420</v>
      </c>
      <c r="H126" s="5" t="s">
        <v>638</v>
      </c>
      <c r="I126" s="98" t="s">
        <v>191</v>
      </c>
      <c r="J126" s="98" t="s">
        <v>192</v>
      </c>
      <c r="K126" s="120"/>
      <c r="L126" s="6" t="s">
        <v>121</v>
      </c>
      <c r="M126" s="99" t="s">
        <v>794</v>
      </c>
      <c r="N126" s="5" t="s">
        <v>37</v>
      </c>
      <c r="O126" s="10"/>
      <c r="P126" s="10"/>
      <c r="Q126" s="10">
        <f t="shared" si="7"/>
        <v>0</v>
      </c>
      <c r="R126" s="10"/>
      <c r="S126" s="2" t="e">
        <f>VLOOKUP(H126,[1]T5!$I$3:$T$154,1,0)</f>
        <v>#N/A</v>
      </c>
    </row>
    <row r="127" spans="1:19" ht="14.25">
      <c r="A127" s="39"/>
      <c r="E127" s="40"/>
      <c r="F127" s="141" t="s">
        <v>57</v>
      </c>
      <c r="G127" s="30" t="s">
        <v>421</v>
      </c>
      <c r="H127" s="5" t="s">
        <v>639</v>
      </c>
      <c r="I127" s="98" t="s">
        <v>193</v>
      </c>
      <c r="J127" s="98" t="s">
        <v>194</v>
      </c>
      <c r="K127" s="120"/>
      <c r="L127" s="6" t="s">
        <v>121</v>
      </c>
      <c r="M127" s="99" t="s">
        <v>979</v>
      </c>
      <c r="N127" s="5">
        <v>4</v>
      </c>
      <c r="O127" s="10"/>
      <c r="P127" s="10"/>
      <c r="Q127" s="10">
        <f t="shared" si="7"/>
        <v>0</v>
      </c>
      <c r="R127" s="10"/>
      <c r="S127" s="2" t="e">
        <f>VLOOKUP(H127,[1]T5!$I$3:$T$154,1,0)</f>
        <v>#N/A</v>
      </c>
    </row>
    <row r="128" spans="1:19" ht="14.25">
      <c r="A128" s="39"/>
      <c r="E128" s="40"/>
      <c r="F128" s="141" t="s">
        <v>58</v>
      </c>
      <c r="G128" s="30" t="s">
        <v>367</v>
      </c>
      <c r="H128" s="5" t="s">
        <v>583</v>
      </c>
      <c r="I128" s="98" t="s">
        <v>123</v>
      </c>
      <c r="J128" s="98" t="s">
        <v>124</v>
      </c>
      <c r="K128" s="120"/>
      <c r="L128" s="6" t="s">
        <v>119</v>
      </c>
      <c r="M128" s="99" t="s">
        <v>959</v>
      </c>
      <c r="N128" s="5">
        <v>8</v>
      </c>
      <c r="O128" s="10"/>
      <c r="P128" s="10"/>
      <c r="Q128" s="10">
        <f t="shared" si="7"/>
        <v>0</v>
      </c>
      <c r="R128" s="10"/>
      <c r="S128" s="2" t="e">
        <f>VLOOKUP(H128,[1]T5!$I$3:$T$154,1,0)</f>
        <v>#N/A</v>
      </c>
    </row>
    <row r="129" spans="1:19" ht="14.25">
      <c r="A129" s="39"/>
      <c r="E129" s="40"/>
      <c r="F129" s="141" t="s">
        <v>59</v>
      </c>
      <c r="G129" s="30" t="s">
        <v>422</v>
      </c>
      <c r="H129" s="5" t="s">
        <v>640</v>
      </c>
      <c r="I129" s="97" t="s">
        <v>190</v>
      </c>
      <c r="J129" s="97" t="s">
        <v>886</v>
      </c>
      <c r="K129" s="120"/>
      <c r="L129" s="6" t="s">
        <v>162</v>
      </c>
      <c r="M129" s="99" t="s">
        <v>795</v>
      </c>
      <c r="N129" s="5" t="s">
        <v>36</v>
      </c>
      <c r="O129" s="10"/>
      <c r="P129" s="10"/>
      <c r="Q129" s="10">
        <f t="shared" si="7"/>
        <v>0</v>
      </c>
      <c r="R129" s="10"/>
      <c r="S129" s="2" t="str">
        <f>VLOOKUP(H129,[1]T5!$I$3:$T$154,1,0)</f>
        <v>30.858.0110</v>
      </c>
    </row>
    <row r="130" spans="1:19" ht="14.25">
      <c r="A130" s="39"/>
      <c r="E130" s="40"/>
      <c r="F130" s="141" t="s">
        <v>60</v>
      </c>
      <c r="G130" s="68" t="s">
        <v>423</v>
      </c>
      <c r="H130" s="89"/>
      <c r="I130" s="97"/>
      <c r="J130" s="97"/>
      <c r="K130" s="120"/>
      <c r="L130" s="6"/>
      <c r="M130" s="99"/>
      <c r="N130" s="89" t="s">
        <v>36</v>
      </c>
      <c r="O130" s="10"/>
      <c r="P130" s="10"/>
      <c r="Q130" s="10">
        <f t="shared" si="7"/>
        <v>0</v>
      </c>
      <c r="R130" s="10"/>
      <c r="S130" s="2" t="e">
        <f>VLOOKUP(H130,[1]T5!$I$3:$T$154,1,0)</f>
        <v>#N/A</v>
      </c>
    </row>
    <row r="131" spans="1:19" ht="14.25">
      <c r="A131" s="39"/>
      <c r="E131" s="40"/>
      <c r="F131" s="141" t="s">
        <v>71</v>
      </c>
      <c r="G131" s="30" t="s">
        <v>424</v>
      </c>
      <c r="H131" s="5" t="s">
        <v>641</v>
      </c>
      <c r="I131" s="97" t="s">
        <v>195</v>
      </c>
      <c r="J131" s="97" t="s">
        <v>887</v>
      </c>
      <c r="K131" s="120"/>
      <c r="L131" s="6" t="s">
        <v>119</v>
      </c>
      <c r="M131" s="99" t="s">
        <v>796</v>
      </c>
      <c r="N131" s="5" t="s">
        <v>39</v>
      </c>
      <c r="O131" s="10"/>
      <c r="P131" s="10"/>
      <c r="Q131" s="10">
        <f t="shared" si="7"/>
        <v>0</v>
      </c>
      <c r="R131" s="10"/>
      <c r="S131" s="2" t="str">
        <f>VLOOKUP(H131,[1]T5!$I$3:$T$154,1,0)</f>
        <v>30.843.0210</v>
      </c>
    </row>
    <row r="132" spans="1:19" ht="14.25">
      <c r="A132" s="39"/>
      <c r="E132" s="40"/>
      <c r="F132" s="141" t="s">
        <v>61</v>
      </c>
      <c r="G132" s="30" t="s">
        <v>425</v>
      </c>
      <c r="H132" s="5" t="s">
        <v>642</v>
      </c>
      <c r="I132" s="97" t="s">
        <v>196</v>
      </c>
      <c r="J132" s="97" t="s">
        <v>888</v>
      </c>
      <c r="K132" s="120"/>
      <c r="L132" s="6" t="s">
        <v>119</v>
      </c>
      <c r="M132" s="99" t="s">
        <v>797</v>
      </c>
      <c r="N132" s="5">
        <v>1</v>
      </c>
      <c r="O132" s="10"/>
      <c r="P132" s="10"/>
      <c r="Q132" s="10">
        <f t="shared" si="7"/>
        <v>0</v>
      </c>
      <c r="R132" s="10"/>
      <c r="S132" s="2" t="str">
        <f>VLOOKUP(H132,[1]T5!$I$3:$T$154,1,0)</f>
        <v>30.305.0010</v>
      </c>
    </row>
    <row r="133" spans="1:19" ht="14.25">
      <c r="A133" s="39"/>
      <c r="E133" s="40"/>
      <c r="F133" s="141" t="s">
        <v>62</v>
      </c>
      <c r="G133" s="30" t="s">
        <v>426</v>
      </c>
      <c r="H133" s="5" t="s">
        <v>643</v>
      </c>
      <c r="I133" s="97" t="s">
        <v>197</v>
      </c>
      <c r="J133" s="97" t="s">
        <v>858</v>
      </c>
      <c r="K133" s="120"/>
      <c r="L133" s="6" t="s">
        <v>119</v>
      </c>
      <c r="M133" s="99" t="s">
        <v>980</v>
      </c>
      <c r="N133" s="5" t="s">
        <v>36</v>
      </c>
      <c r="O133" s="10"/>
      <c r="P133" s="10"/>
      <c r="Q133" s="10">
        <f t="shared" si="7"/>
        <v>0</v>
      </c>
      <c r="R133" s="10"/>
      <c r="S133" s="2" t="str">
        <f>VLOOKUP(H133,[1]T5!$I$3:$T$154,1,0)</f>
        <v>30.252.0070</v>
      </c>
    </row>
    <row r="134" spans="1:19" ht="14.25">
      <c r="A134" s="39"/>
      <c r="E134" s="40"/>
      <c r="F134" s="141" t="s">
        <v>63</v>
      </c>
      <c r="G134" s="30" t="s">
        <v>427</v>
      </c>
      <c r="H134" s="5" t="s">
        <v>644</v>
      </c>
      <c r="I134" s="97" t="s">
        <v>196</v>
      </c>
      <c r="J134" s="97" t="s">
        <v>889</v>
      </c>
      <c r="K134" s="120"/>
      <c r="L134" s="6" t="s">
        <v>119</v>
      </c>
      <c r="M134" s="99" t="s">
        <v>797</v>
      </c>
      <c r="N134" s="5" t="s">
        <v>36</v>
      </c>
      <c r="O134" s="10"/>
      <c r="P134" s="10"/>
      <c r="Q134" s="10">
        <f t="shared" si="7"/>
        <v>0</v>
      </c>
      <c r="R134" s="10"/>
      <c r="S134" s="2" t="str">
        <f>VLOOKUP(H134,[1]T5!$I$3:$T$154,1,0)</f>
        <v>30.305.0020</v>
      </c>
    </row>
    <row r="135" spans="1:19" ht="14.25">
      <c r="A135" s="39"/>
      <c r="E135" s="40"/>
      <c r="F135" s="141" t="s">
        <v>64</v>
      </c>
      <c r="G135" s="30" t="s">
        <v>428</v>
      </c>
      <c r="H135" s="5" t="s">
        <v>645</v>
      </c>
      <c r="I135" s="98" t="s">
        <v>198</v>
      </c>
      <c r="J135" s="98" t="s">
        <v>199</v>
      </c>
      <c r="K135" s="120"/>
      <c r="L135" s="6" t="s">
        <v>119</v>
      </c>
      <c r="M135" s="99" t="s">
        <v>981</v>
      </c>
      <c r="N135" s="5">
        <v>1</v>
      </c>
      <c r="O135" s="10"/>
      <c r="P135" s="10"/>
      <c r="Q135" s="10">
        <f t="shared" si="7"/>
        <v>0</v>
      </c>
      <c r="R135" s="10"/>
      <c r="S135" s="2" t="e">
        <f>VLOOKUP(H135,[1]T5!$I$3:$T$154,1,0)</f>
        <v>#N/A</v>
      </c>
    </row>
    <row r="136" spans="1:19" ht="14.25">
      <c r="A136" s="39"/>
      <c r="E136" s="40"/>
      <c r="F136" s="153" t="s">
        <v>65</v>
      </c>
      <c r="G136" s="30" t="s">
        <v>429</v>
      </c>
      <c r="H136" s="5" t="s">
        <v>646</v>
      </c>
      <c r="I136" s="97" t="s">
        <v>195</v>
      </c>
      <c r="J136" s="97" t="s">
        <v>890</v>
      </c>
      <c r="K136" s="120"/>
      <c r="L136" s="6" t="s">
        <v>119</v>
      </c>
      <c r="M136" s="99" t="s">
        <v>982</v>
      </c>
      <c r="N136" s="5" t="s">
        <v>37</v>
      </c>
      <c r="O136" s="10"/>
      <c r="P136" s="10"/>
      <c r="Q136" s="10">
        <f t="shared" si="7"/>
        <v>0</v>
      </c>
      <c r="R136" s="10"/>
      <c r="S136" s="2" t="str">
        <f>VLOOKUP(H136,[1]T5!$I$3:$T$154,1,0)</f>
        <v>30.843.0020</v>
      </c>
    </row>
    <row r="137" spans="1:19" ht="14.25">
      <c r="A137" s="39"/>
      <c r="E137" s="40"/>
      <c r="F137" s="153" t="s">
        <v>66</v>
      </c>
      <c r="G137" s="30" t="s">
        <v>430</v>
      </c>
      <c r="H137" s="5" t="s">
        <v>647</v>
      </c>
      <c r="I137" s="98" t="s">
        <v>146</v>
      </c>
      <c r="J137" s="98" t="s">
        <v>200</v>
      </c>
      <c r="K137" s="120"/>
      <c r="L137" s="6" t="s">
        <v>119</v>
      </c>
      <c r="M137" s="99" t="s">
        <v>983</v>
      </c>
      <c r="N137" s="5">
        <v>2</v>
      </c>
      <c r="O137" s="10"/>
      <c r="P137" s="10"/>
      <c r="Q137" s="10">
        <f t="shared" si="7"/>
        <v>0</v>
      </c>
      <c r="R137" s="10"/>
      <c r="S137" s="2" t="e">
        <f>VLOOKUP(H137,[1]T5!$I$3:$T$154,1,0)</f>
        <v>#N/A</v>
      </c>
    </row>
    <row r="138" spans="1:19" ht="14.25">
      <c r="A138" s="39"/>
      <c r="E138" s="40"/>
      <c r="F138" s="141" t="s">
        <v>67</v>
      </c>
      <c r="G138" s="30" t="s">
        <v>431</v>
      </c>
      <c r="H138" s="5" t="s">
        <v>648</v>
      </c>
      <c r="I138" s="97" t="s">
        <v>201</v>
      </c>
      <c r="J138" s="97" t="s">
        <v>891</v>
      </c>
      <c r="K138" s="120"/>
      <c r="L138" s="6" t="s">
        <v>121</v>
      </c>
      <c r="M138" s="99" t="s">
        <v>798</v>
      </c>
      <c r="N138" s="5" t="s">
        <v>36</v>
      </c>
      <c r="O138" s="10"/>
      <c r="P138" s="10"/>
      <c r="Q138" s="10">
        <f t="shared" si="7"/>
        <v>0</v>
      </c>
      <c r="R138" s="10"/>
      <c r="S138" s="2" t="str">
        <f>VLOOKUP(H138,[1]T5!$I$3:$T$154,1,0)</f>
        <v>30.860.0060</v>
      </c>
    </row>
    <row r="139" spans="1:19" ht="14.25">
      <c r="A139" s="39"/>
      <c r="E139" s="40"/>
      <c r="F139" s="153" t="s">
        <v>68</v>
      </c>
      <c r="G139" s="30" t="s">
        <v>432</v>
      </c>
      <c r="H139" s="5" t="s">
        <v>649</v>
      </c>
      <c r="I139" s="98" t="s">
        <v>202</v>
      </c>
      <c r="J139" s="98" t="s">
        <v>203</v>
      </c>
      <c r="K139" s="120"/>
      <c r="L139" s="6" t="s">
        <v>119</v>
      </c>
      <c r="M139" s="99" t="s">
        <v>984</v>
      </c>
      <c r="N139" s="5">
        <v>1</v>
      </c>
      <c r="O139" s="10"/>
      <c r="P139" s="10"/>
      <c r="Q139" s="10">
        <f t="shared" si="7"/>
        <v>0</v>
      </c>
      <c r="R139" s="10"/>
      <c r="S139" s="2" t="e">
        <f>VLOOKUP(H139,[1]T5!$I$3:$T$154,1,0)</f>
        <v>#N/A</v>
      </c>
    </row>
    <row r="140" spans="1:19" ht="14.25">
      <c r="A140" s="39"/>
      <c r="E140" s="40"/>
      <c r="F140" s="153" t="s">
        <v>69</v>
      </c>
      <c r="G140" s="30" t="s">
        <v>433</v>
      </c>
      <c r="H140" s="5" t="s">
        <v>650</v>
      </c>
      <c r="I140" s="98" t="s">
        <v>204</v>
      </c>
      <c r="J140" s="98" t="s">
        <v>205</v>
      </c>
      <c r="K140" s="120"/>
      <c r="L140" s="6" t="s">
        <v>119</v>
      </c>
      <c r="M140" s="99"/>
      <c r="N140" s="5" t="s">
        <v>36</v>
      </c>
      <c r="O140" s="10"/>
      <c r="P140" s="10"/>
      <c r="Q140" s="10">
        <f t="shared" si="7"/>
        <v>0</v>
      </c>
      <c r="R140" s="10"/>
      <c r="S140" s="2" t="e">
        <f>VLOOKUP(H140,[1]T5!$I$3:$T$154,1,0)</f>
        <v>#N/A</v>
      </c>
    </row>
    <row r="141" spans="1:19" ht="14.25">
      <c r="A141" s="39"/>
      <c r="E141" s="40"/>
      <c r="F141" s="141" t="s">
        <v>70</v>
      </c>
      <c r="G141" s="30" t="s">
        <v>434</v>
      </c>
      <c r="H141" s="5" t="s">
        <v>651</v>
      </c>
      <c r="I141" s="98" t="s">
        <v>123</v>
      </c>
      <c r="J141" s="98" t="s">
        <v>206</v>
      </c>
      <c r="K141" s="120"/>
      <c r="L141" s="6" t="s">
        <v>119</v>
      </c>
      <c r="M141" s="99"/>
      <c r="N141" s="5" t="s">
        <v>36</v>
      </c>
      <c r="O141" s="10"/>
      <c r="P141" s="10"/>
      <c r="Q141" s="10">
        <f t="shared" si="7"/>
        <v>0</v>
      </c>
      <c r="R141" s="10"/>
      <c r="S141" s="2" t="e">
        <f>VLOOKUP(H141,[1]T5!$I$3:$T$154,1,0)</f>
        <v>#N/A</v>
      </c>
    </row>
    <row r="142" spans="1:19" ht="14.25">
      <c r="A142" s="39"/>
      <c r="E142" s="40"/>
      <c r="F142" s="153" t="s">
        <v>82</v>
      </c>
      <c r="G142" s="30" t="s">
        <v>435</v>
      </c>
      <c r="H142" s="5" t="s">
        <v>652</v>
      </c>
      <c r="I142" s="98" t="s">
        <v>207</v>
      </c>
      <c r="J142" s="98" t="s">
        <v>208</v>
      </c>
      <c r="K142" s="120"/>
      <c r="L142" s="6" t="s">
        <v>119</v>
      </c>
      <c r="M142" s="99"/>
      <c r="N142" s="5" t="s">
        <v>36</v>
      </c>
      <c r="O142" s="10"/>
      <c r="P142" s="10"/>
      <c r="Q142" s="10">
        <f t="shared" si="7"/>
        <v>0</v>
      </c>
      <c r="R142" s="10"/>
      <c r="S142" s="2" t="e">
        <f>VLOOKUP(H142,[1]T5!$I$3:$T$154,1,0)</f>
        <v>#N/A</v>
      </c>
    </row>
    <row r="143" spans="1:19" ht="14.25">
      <c r="A143" s="39"/>
      <c r="E143" s="40"/>
      <c r="F143" s="153" t="s">
        <v>83</v>
      </c>
      <c r="G143" s="30" t="s">
        <v>436</v>
      </c>
      <c r="H143" s="5" t="s">
        <v>653</v>
      </c>
      <c r="I143" s="97" t="s">
        <v>209</v>
      </c>
      <c r="J143" s="97" t="s">
        <v>892</v>
      </c>
      <c r="K143" s="120"/>
      <c r="L143" s="6" t="s">
        <v>121</v>
      </c>
      <c r="M143" s="99" t="s">
        <v>985</v>
      </c>
      <c r="N143" s="5" t="s">
        <v>36</v>
      </c>
      <c r="O143" s="10"/>
      <c r="P143" s="10"/>
      <c r="Q143" s="10">
        <f t="shared" si="7"/>
        <v>0</v>
      </c>
      <c r="R143" s="10"/>
      <c r="S143" s="2" t="str">
        <f>VLOOKUP(H143,[1]T5!$I$3:$T$154,1,0)</f>
        <v>30.528.0020</v>
      </c>
    </row>
    <row r="144" spans="1:19" ht="14.25">
      <c r="A144" s="39"/>
      <c r="E144" s="40"/>
      <c r="F144" s="141" t="s">
        <v>84</v>
      </c>
      <c r="G144" s="30" t="s">
        <v>437</v>
      </c>
      <c r="H144" s="5" t="s">
        <v>654</v>
      </c>
      <c r="I144" s="98" t="s">
        <v>210</v>
      </c>
      <c r="J144" s="98" t="s">
        <v>211</v>
      </c>
      <c r="K144" s="120"/>
      <c r="L144" s="6" t="s">
        <v>119</v>
      </c>
      <c r="M144" s="99" t="s">
        <v>838</v>
      </c>
      <c r="N144" s="5">
        <v>1</v>
      </c>
      <c r="O144" s="10"/>
      <c r="P144" s="10"/>
      <c r="Q144" s="10">
        <f t="shared" ref="Q144:Q147" si="8">O144*P144</f>
        <v>0</v>
      </c>
      <c r="R144" s="10"/>
      <c r="S144" s="2" t="e">
        <f>VLOOKUP(H144,[1]T5!$I$3:$T$154,1,0)</f>
        <v>#N/A</v>
      </c>
    </row>
    <row r="145" spans="1:19" ht="14.25">
      <c r="A145" s="39"/>
      <c r="E145" s="40"/>
      <c r="F145" s="141" t="s">
        <v>85</v>
      </c>
      <c r="G145" s="30" t="s">
        <v>438</v>
      </c>
      <c r="H145" s="5" t="s">
        <v>655</v>
      </c>
      <c r="I145" s="98" t="s">
        <v>212</v>
      </c>
      <c r="J145" s="98" t="s">
        <v>213</v>
      </c>
      <c r="K145" s="120"/>
      <c r="L145" s="6" t="s">
        <v>119</v>
      </c>
      <c r="M145" s="99" t="s">
        <v>986</v>
      </c>
      <c r="N145" s="5" t="s">
        <v>36</v>
      </c>
      <c r="O145" s="10"/>
      <c r="P145" s="10"/>
      <c r="Q145" s="10">
        <f t="shared" si="8"/>
        <v>0</v>
      </c>
      <c r="R145" s="10"/>
      <c r="S145" s="2" t="e">
        <f>VLOOKUP(H145,[1]T5!$I$3:$T$154,1,0)</f>
        <v>#N/A</v>
      </c>
    </row>
    <row r="146" spans="1:19" ht="14.25">
      <c r="A146" s="39"/>
      <c r="E146" s="40"/>
      <c r="F146" s="153" t="s">
        <v>86</v>
      </c>
      <c r="G146" s="30" t="s">
        <v>439</v>
      </c>
      <c r="H146" s="5" t="s">
        <v>656</v>
      </c>
      <c r="I146" s="97" t="s">
        <v>214</v>
      </c>
      <c r="J146" s="97" t="s">
        <v>893</v>
      </c>
      <c r="K146" s="120"/>
      <c r="L146" s="6" t="s">
        <v>119</v>
      </c>
      <c r="M146" s="99" t="s">
        <v>987</v>
      </c>
      <c r="N146" s="5" t="s">
        <v>36</v>
      </c>
      <c r="O146" s="10"/>
      <c r="P146" s="10"/>
      <c r="Q146" s="10">
        <f t="shared" si="8"/>
        <v>0</v>
      </c>
      <c r="R146" s="10"/>
      <c r="S146" s="2" t="str">
        <f>VLOOKUP(H146,[1]T5!$I$3:$T$154,1,0)</f>
        <v>30.259.0020</v>
      </c>
    </row>
    <row r="147" spans="1:19" ht="14.25">
      <c r="A147" s="39"/>
      <c r="E147" s="40"/>
      <c r="F147" s="153" t="s">
        <v>87</v>
      </c>
      <c r="G147" s="30" t="s">
        <v>440</v>
      </c>
      <c r="H147" s="5" t="s">
        <v>657</v>
      </c>
      <c r="I147" s="97" t="s">
        <v>215</v>
      </c>
      <c r="J147" s="97" t="s">
        <v>894</v>
      </c>
      <c r="K147" s="120"/>
      <c r="L147" s="6" t="s">
        <v>119</v>
      </c>
      <c r="M147" s="99"/>
      <c r="N147" s="5" t="s">
        <v>36</v>
      </c>
      <c r="O147" s="10"/>
      <c r="P147" s="10"/>
      <c r="Q147" s="10">
        <f t="shared" si="8"/>
        <v>0</v>
      </c>
      <c r="R147" s="10"/>
      <c r="S147" s="2" t="str">
        <f>VLOOKUP(H147,[1]T5!$I$3:$T$154,1,0)</f>
        <v>30.219.0070</v>
      </c>
    </row>
    <row r="148" spans="1:19" ht="14.25">
      <c r="A148" s="39"/>
      <c r="E148" s="40"/>
      <c r="F148" s="153" t="s">
        <v>88</v>
      </c>
      <c r="G148" s="30" t="s">
        <v>374</v>
      </c>
      <c r="H148" s="5" t="s">
        <v>589</v>
      </c>
      <c r="I148" s="98" t="s">
        <v>122</v>
      </c>
      <c r="J148" s="98" t="s">
        <v>131</v>
      </c>
      <c r="K148" s="120"/>
      <c r="L148" s="6" t="s">
        <v>119</v>
      </c>
      <c r="M148" s="99" t="s">
        <v>960</v>
      </c>
      <c r="N148" s="5">
        <v>2</v>
      </c>
      <c r="O148" s="10"/>
      <c r="P148" s="10"/>
      <c r="Q148" s="10">
        <f t="shared" si="7"/>
        <v>0</v>
      </c>
      <c r="R148" s="10"/>
      <c r="S148" s="2" t="e">
        <f>VLOOKUP(H148,[1]T5!$I$3:$T$154,1,0)</f>
        <v>#N/A</v>
      </c>
    </row>
    <row r="149" spans="1:19" ht="14.25">
      <c r="A149" s="39"/>
      <c r="E149" s="40"/>
      <c r="F149" s="153" t="s">
        <v>89</v>
      </c>
      <c r="G149" s="30" t="s">
        <v>408</v>
      </c>
      <c r="H149" s="5" t="s">
        <v>629</v>
      </c>
      <c r="I149" s="98" t="s">
        <v>155</v>
      </c>
      <c r="J149" s="98" t="s">
        <v>180</v>
      </c>
      <c r="K149" s="120"/>
      <c r="L149" s="6" t="s">
        <v>119</v>
      </c>
      <c r="M149" s="99" t="s">
        <v>791</v>
      </c>
      <c r="N149" s="5">
        <v>2</v>
      </c>
      <c r="O149" s="10"/>
      <c r="P149" s="10"/>
      <c r="Q149" s="10">
        <f t="shared" si="7"/>
        <v>0</v>
      </c>
      <c r="R149" s="10"/>
      <c r="S149" s="2" t="e">
        <f>VLOOKUP(H149,[1]T5!$I$3:$T$154,1,0)</f>
        <v>#N/A</v>
      </c>
    </row>
    <row r="150" spans="1:19" ht="14.25">
      <c r="A150" s="39"/>
      <c r="E150" s="40"/>
      <c r="F150" s="153" t="s">
        <v>90</v>
      </c>
      <c r="G150" s="30" t="s">
        <v>441</v>
      </c>
      <c r="H150" s="5" t="s">
        <v>658</v>
      </c>
      <c r="I150" s="97" t="s">
        <v>216</v>
      </c>
      <c r="J150" s="97" t="s">
        <v>895</v>
      </c>
      <c r="K150" s="120"/>
      <c r="L150" s="6" t="s">
        <v>119</v>
      </c>
      <c r="M150" s="99" t="s">
        <v>799</v>
      </c>
      <c r="N150" s="5" t="s">
        <v>36</v>
      </c>
      <c r="O150" s="10"/>
      <c r="P150" s="10"/>
      <c r="Q150" s="10">
        <f t="shared" si="7"/>
        <v>0</v>
      </c>
      <c r="R150" s="10"/>
      <c r="S150" s="2" t="str">
        <f>VLOOKUP(H150,[1]T5!$I$3:$T$154,1,0)</f>
        <v>30.220.0200</v>
      </c>
    </row>
    <row r="151" spans="1:19" ht="14.25">
      <c r="A151" s="39"/>
      <c r="E151" s="40"/>
      <c r="F151" s="141" t="s">
        <v>91</v>
      </c>
      <c r="G151" s="30" t="s">
        <v>442</v>
      </c>
      <c r="H151" s="5" t="s">
        <v>659</v>
      </c>
      <c r="I151" s="97" t="s">
        <v>217</v>
      </c>
      <c r="J151" s="97" t="s">
        <v>896</v>
      </c>
      <c r="K151" s="120"/>
      <c r="L151" s="6" t="s">
        <v>119</v>
      </c>
      <c r="M151" s="99" t="s">
        <v>988</v>
      </c>
      <c r="N151" s="5" t="s">
        <v>36</v>
      </c>
      <c r="O151" s="10"/>
      <c r="P151" s="10"/>
      <c r="Q151" s="10">
        <f t="shared" si="7"/>
        <v>0</v>
      </c>
      <c r="R151" s="10"/>
      <c r="S151" s="2" t="str">
        <f>VLOOKUP(H151,[1]T5!$I$3:$T$154,1,0)</f>
        <v>30.859.0010</v>
      </c>
    </row>
    <row r="152" spans="1:19" ht="14.25">
      <c r="A152" s="39"/>
      <c r="E152" s="40"/>
      <c r="F152" s="153" t="s">
        <v>92</v>
      </c>
      <c r="G152" s="30" t="s">
        <v>443</v>
      </c>
      <c r="H152" s="5" t="s">
        <v>660</v>
      </c>
      <c r="I152" s="98" t="s">
        <v>218</v>
      </c>
      <c r="J152" s="98" t="s">
        <v>219</v>
      </c>
      <c r="K152" s="120"/>
      <c r="L152" s="6" t="s">
        <v>119</v>
      </c>
      <c r="M152" s="99" t="s">
        <v>989</v>
      </c>
      <c r="N152" s="5" t="s">
        <v>36</v>
      </c>
      <c r="O152" s="10"/>
      <c r="P152" s="10"/>
      <c r="Q152" s="10">
        <f t="shared" si="7"/>
        <v>0</v>
      </c>
      <c r="R152" s="10"/>
      <c r="S152" s="2" t="e">
        <f>VLOOKUP(H152,[1]T5!$I$3:$T$154,1,0)</f>
        <v>#N/A</v>
      </c>
    </row>
    <row r="153" spans="1:19" ht="14.25">
      <c r="A153" s="73"/>
      <c r="B153" s="74"/>
      <c r="C153" s="74"/>
      <c r="D153" s="74"/>
      <c r="E153" s="75"/>
      <c r="F153" s="141" t="s">
        <v>93</v>
      </c>
      <c r="G153" s="30" t="s">
        <v>394</v>
      </c>
      <c r="H153" s="5" t="s">
        <v>613</v>
      </c>
      <c r="I153" s="98" t="s">
        <v>123</v>
      </c>
      <c r="J153" s="98" t="s">
        <v>164</v>
      </c>
      <c r="K153" s="120"/>
      <c r="L153" s="6" t="s">
        <v>119</v>
      </c>
      <c r="M153" s="99" t="s">
        <v>969</v>
      </c>
      <c r="N153" s="5" t="s">
        <v>36</v>
      </c>
      <c r="O153" s="10"/>
      <c r="P153" s="10"/>
      <c r="Q153" s="10">
        <f t="shared" si="7"/>
        <v>0</v>
      </c>
      <c r="R153" s="10"/>
      <c r="S153" s="2" t="e">
        <f>VLOOKUP(H153,[1]T5!$I$3:$T$154,1,0)</f>
        <v>#N/A</v>
      </c>
    </row>
    <row r="154" spans="1:19" ht="14.25">
      <c r="A154" s="11"/>
      <c r="B154" s="11"/>
      <c r="C154" s="11"/>
      <c r="D154" s="11"/>
      <c r="E154" s="11"/>
      <c r="M154" s="93"/>
      <c r="N154" s="11"/>
    </row>
    <row r="155" spans="1:19" ht="18" customHeight="1">
      <c r="A155" s="23" t="s">
        <v>0</v>
      </c>
      <c r="B155" s="23"/>
      <c r="C155" s="23"/>
      <c r="D155" s="23"/>
      <c r="E155" s="23"/>
      <c r="F155" s="29" t="s">
        <v>22</v>
      </c>
      <c r="G155" s="29"/>
      <c r="H155" s="29"/>
      <c r="I155" s="29"/>
      <c r="J155" s="29"/>
      <c r="K155" s="29"/>
      <c r="L155" s="29"/>
      <c r="M155" s="94"/>
      <c r="N155" s="29"/>
      <c r="O155" s="29"/>
      <c r="P155" s="29"/>
      <c r="Q155" s="29"/>
      <c r="R155" s="29"/>
    </row>
    <row r="156" spans="1:19" ht="27" customHeight="1">
      <c r="A156" s="71"/>
      <c r="B156" s="71"/>
      <c r="C156" s="71"/>
      <c r="D156" s="71"/>
      <c r="E156" s="71"/>
      <c r="F156" s="24" t="s">
        <v>6</v>
      </c>
      <c r="G156" s="9" t="s">
        <v>353</v>
      </c>
      <c r="H156" s="9"/>
      <c r="I156" s="24" t="s">
        <v>7</v>
      </c>
      <c r="J156" s="9" t="s">
        <v>8</v>
      </c>
      <c r="K156" s="9" t="s">
        <v>9</v>
      </c>
      <c r="L156" s="9" t="s">
        <v>33</v>
      </c>
      <c r="M156" s="26" t="s">
        <v>35</v>
      </c>
      <c r="N156" s="9" t="s">
        <v>10</v>
      </c>
      <c r="O156" s="25" t="s">
        <v>18</v>
      </c>
      <c r="P156" s="9" t="s">
        <v>11</v>
      </c>
      <c r="Q156" s="9" t="s">
        <v>12</v>
      </c>
      <c r="R156" s="9" t="s">
        <v>13</v>
      </c>
    </row>
    <row r="157" spans="1:19" ht="30" customHeight="1">
      <c r="A157" s="36"/>
      <c r="B157" s="37"/>
      <c r="C157" s="37"/>
      <c r="D157" s="37"/>
      <c r="E157" s="38"/>
      <c r="F157" s="141">
        <v>1</v>
      </c>
      <c r="G157" s="30" t="s">
        <v>444</v>
      </c>
      <c r="H157" s="5" t="s">
        <v>661</v>
      </c>
      <c r="I157" s="98" t="s">
        <v>220</v>
      </c>
      <c r="J157" s="98" t="s">
        <v>221</v>
      </c>
      <c r="K157" s="98"/>
      <c r="L157" s="6" t="s">
        <v>119</v>
      </c>
      <c r="M157" s="99" t="s">
        <v>990</v>
      </c>
      <c r="N157" s="5" t="s">
        <v>36</v>
      </c>
      <c r="O157" s="34"/>
      <c r="P157" s="10"/>
      <c r="Q157" s="35">
        <f t="shared" ref="Q157:Q170" si="9">O157*P157</f>
        <v>0</v>
      </c>
      <c r="R157" s="10"/>
      <c r="S157" s="2" t="e">
        <f>VLOOKUP(H157,[1]T5!$I$3:$T$154,1,0)</f>
        <v>#N/A</v>
      </c>
    </row>
    <row r="158" spans="1:19" ht="30" customHeight="1">
      <c r="A158" s="39"/>
      <c r="E158" s="40"/>
      <c r="F158" s="141">
        <v>2</v>
      </c>
      <c r="G158" s="30" t="s">
        <v>445</v>
      </c>
      <c r="H158" s="5" t="s">
        <v>662</v>
      </c>
      <c r="I158" s="97" t="s">
        <v>222</v>
      </c>
      <c r="J158" s="97" t="s">
        <v>897</v>
      </c>
      <c r="K158" s="98"/>
      <c r="L158" s="6" t="s">
        <v>119</v>
      </c>
      <c r="M158" s="99" t="s">
        <v>991</v>
      </c>
      <c r="N158" s="5" t="s">
        <v>36</v>
      </c>
      <c r="O158" s="34"/>
      <c r="P158" s="10"/>
      <c r="Q158" s="35">
        <f t="shared" si="9"/>
        <v>0</v>
      </c>
      <c r="R158" s="10"/>
      <c r="S158" s="2" t="str">
        <f>VLOOKUP(H158,[1]T5!$I$3:$T$154,1,0)</f>
        <v>30.856.0320</v>
      </c>
    </row>
    <row r="159" spans="1:19" ht="30" customHeight="1">
      <c r="A159" s="39"/>
      <c r="E159" s="40"/>
      <c r="F159" s="141">
        <v>3</v>
      </c>
      <c r="G159" s="30" t="s">
        <v>446</v>
      </c>
      <c r="H159" s="5" t="s">
        <v>663</v>
      </c>
      <c r="I159" s="97" t="s">
        <v>223</v>
      </c>
      <c r="J159" s="97" t="s">
        <v>898</v>
      </c>
      <c r="K159" s="98"/>
      <c r="L159" s="6" t="s">
        <v>119</v>
      </c>
      <c r="M159" s="99" t="s">
        <v>992</v>
      </c>
      <c r="N159" s="5" t="s">
        <v>37</v>
      </c>
      <c r="O159" s="34"/>
      <c r="P159" s="10"/>
      <c r="Q159" s="35">
        <f t="shared" si="9"/>
        <v>0</v>
      </c>
      <c r="R159" s="10"/>
      <c r="S159" s="2" t="str">
        <f>VLOOKUP(H159,[1]T5!$I$3:$T$154,1,0)</f>
        <v>30.840.0010</v>
      </c>
    </row>
    <row r="160" spans="1:19" ht="30" customHeight="1">
      <c r="A160" s="39"/>
      <c r="E160" s="40"/>
      <c r="F160" s="141">
        <v>4</v>
      </c>
      <c r="G160" s="30" t="s">
        <v>447</v>
      </c>
      <c r="H160" s="5" t="s">
        <v>664</v>
      </c>
      <c r="I160" s="97" t="s">
        <v>224</v>
      </c>
      <c r="J160" s="97" t="s">
        <v>899</v>
      </c>
      <c r="K160" s="98"/>
      <c r="L160" s="6" t="s">
        <v>162</v>
      </c>
      <c r="M160" s="99" t="s">
        <v>993</v>
      </c>
      <c r="N160" s="5" t="s">
        <v>41</v>
      </c>
      <c r="O160" s="34"/>
      <c r="P160" s="10"/>
      <c r="Q160" s="35">
        <f t="shared" si="9"/>
        <v>0</v>
      </c>
      <c r="R160" s="10"/>
      <c r="S160" s="2" t="str">
        <f>VLOOKUP(H160,[1]T5!$I$3:$T$154,1,0)</f>
        <v>30.837.0100</v>
      </c>
    </row>
    <row r="161" spans="1:19" ht="30" customHeight="1">
      <c r="A161" s="39"/>
      <c r="E161" s="40"/>
      <c r="F161" s="141">
        <v>5</v>
      </c>
      <c r="G161" s="30" t="s">
        <v>448</v>
      </c>
      <c r="H161" s="5" t="s">
        <v>665</v>
      </c>
      <c r="I161" s="97" t="s">
        <v>225</v>
      </c>
      <c r="J161" s="97" t="s">
        <v>900</v>
      </c>
      <c r="K161" s="98"/>
      <c r="L161" s="6" t="s">
        <v>119</v>
      </c>
      <c r="M161" s="99" t="s">
        <v>994</v>
      </c>
      <c r="N161" s="5" t="s">
        <v>36</v>
      </c>
      <c r="O161" s="34"/>
      <c r="P161" s="10"/>
      <c r="Q161" s="35">
        <f t="shared" si="9"/>
        <v>0</v>
      </c>
      <c r="R161" s="10"/>
      <c r="S161" s="2" t="str">
        <f>VLOOKUP(H161,[1]T5!$I$3:$T$154,1,0)</f>
        <v>30.417.0030</v>
      </c>
    </row>
    <row r="162" spans="1:19" ht="30" customHeight="1">
      <c r="A162" s="39"/>
      <c r="E162" s="40"/>
      <c r="F162" s="141">
        <v>6</v>
      </c>
      <c r="G162" s="30" t="s">
        <v>395</v>
      </c>
      <c r="H162" s="5" t="s">
        <v>614</v>
      </c>
      <c r="I162" s="98" t="s">
        <v>122</v>
      </c>
      <c r="J162" s="98" t="s">
        <v>165</v>
      </c>
      <c r="K162" s="98"/>
      <c r="L162" s="6" t="s">
        <v>119</v>
      </c>
      <c r="M162" s="99" t="s">
        <v>970</v>
      </c>
      <c r="N162" s="5" t="s">
        <v>38</v>
      </c>
      <c r="O162" s="34"/>
      <c r="P162" s="10"/>
      <c r="Q162" s="35">
        <f t="shared" si="9"/>
        <v>0</v>
      </c>
      <c r="R162" s="10"/>
      <c r="S162" s="2" t="e">
        <f>VLOOKUP(H162,[1]T5!$I$3:$T$154,1,0)</f>
        <v>#N/A</v>
      </c>
    </row>
    <row r="163" spans="1:19" ht="30" customHeight="1">
      <c r="A163" s="39"/>
      <c r="E163" s="40"/>
      <c r="F163" s="141">
        <v>7</v>
      </c>
      <c r="G163" s="30" t="s">
        <v>449</v>
      </c>
      <c r="H163" s="5" t="s">
        <v>666</v>
      </c>
      <c r="I163" s="98" t="s">
        <v>226</v>
      </c>
      <c r="J163" s="98" t="s">
        <v>227</v>
      </c>
      <c r="K163" s="98"/>
      <c r="L163" s="6" t="s">
        <v>119</v>
      </c>
      <c r="M163" s="99" t="s">
        <v>995</v>
      </c>
      <c r="N163" s="5" t="s">
        <v>36</v>
      </c>
      <c r="O163" s="34"/>
      <c r="P163" s="10"/>
      <c r="Q163" s="35">
        <f>O163*P163</f>
        <v>0</v>
      </c>
      <c r="R163" s="10"/>
      <c r="S163" s="2" t="e">
        <f>VLOOKUP(H163,[1]T5!$I$3:$T$154,1,0)</f>
        <v>#N/A</v>
      </c>
    </row>
    <row r="164" spans="1:19" ht="30" customHeight="1">
      <c r="A164" s="39"/>
      <c r="E164" s="40"/>
      <c r="F164" s="141">
        <v>8</v>
      </c>
      <c r="G164" s="30" t="s">
        <v>450</v>
      </c>
      <c r="H164" s="5" t="s">
        <v>667</v>
      </c>
      <c r="I164" s="98" t="s">
        <v>228</v>
      </c>
      <c r="J164" s="98" t="s">
        <v>229</v>
      </c>
      <c r="K164" s="98"/>
      <c r="L164" s="6" t="s">
        <v>119</v>
      </c>
      <c r="M164" s="99" t="s">
        <v>996</v>
      </c>
      <c r="N164" s="5" t="s">
        <v>36</v>
      </c>
      <c r="O164" s="34"/>
      <c r="P164" s="10"/>
      <c r="Q164" s="35">
        <f t="shared" si="9"/>
        <v>0</v>
      </c>
      <c r="R164" s="10"/>
      <c r="S164" s="2" t="e">
        <f>VLOOKUP(H164,[1]T5!$I$3:$T$154,1,0)</f>
        <v>#N/A</v>
      </c>
    </row>
    <row r="165" spans="1:19" ht="30" customHeight="1">
      <c r="A165" s="39"/>
      <c r="E165" s="40"/>
      <c r="F165" s="141">
        <v>9</v>
      </c>
      <c r="G165" s="30" t="s">
        <v>451</v>
      </c>
      <c r="H165" s="5" t="s">
        <v>668</v>
      </c>
      <c r="I165" s="97" t="s">
        <v>230</v>
      </c>
      <c r="J165" s="97" t="s">
        <v>901</v>
      </c>
      <c r="K165" s="98"/>
      <c r="L165" s="6" t="s">
        <v>119</v>
      </c>
      <c r="M165" s="99" t="s">
        <v>997</v>
      </c>
      <c r="N165" s="5" t="s">
        <v>36</v>
      </c>
      <c r="O165" s="34"/>
      <c r="P165" s="10"/>
      <c r="Q165" s="35">
        <f t="shared" si="9"/>
        <v>0</v>
      </c>
      <c r="R165" s="10"/>
      <c r="S165" s="2" t="str">
        <f>VLOOKUP(H165,[1]T5!$I$3:$T$154,1,0)</f>
        <v>30.418.0100</v>
      </c>
    </row>
    <row r="166" spans="1:19" ht="30" customHeight="1">
      <c r="A166" s="39"/>
      <c r="E166" s="40"/>
      <c r="F166" s="141">
        <v>10</v>
      </c>
      <c r="G166" s="30" t="s">
        <v>452</v>
      </c>
      <c r="H166" s="5" t="s">
        <v>669</v>
      </c>
      <c r="I166" s="97" t="s">
        <v>223</v>
      </c>
      <c r="J166" s="97" t="s">
        <v>902</v>
      </c>
      <c r="K166" s="98"/>
      <c r="L166" s="6" t="s">
        <v>119</v>
      </c>
      <c r="M166" s="99" t="s">
        <v>998</v>
      </c>
      <c r="N166" s="5" t="s">
        <v>36</v>
      </c>
      <c r="O166" s="34"/>
      <c r="P166" s="10"/>
      <c r="Q166" s="35">
        <f t="shared" si="9"/>
        <v>0</v>
      </c>
      <c r="R166" s="10"/>
      <c r="S166" s="2" t="str">
        <f>VLOOKUP(H166,[1]T5!$I$3:$T$154,1,0)</f>
        <v>30.840.0070</v>
      </c>
    </row>
    <row r="167" spans="1:19" ht="30" customHeight="1">
      <c r="A167" s="39"/>
      <c r="E167" s="40"/>
      <c r="F167" s="141">
        <v>11</v>
      </c>
      <c r="G167" s="30" t="s">
        <v>453</v>
      </c>
      <c r="H167" s="5" t="s">
        <v>670</v>
      </c>
      <c r="I167" s="97" t="s">
        <v>231</v>
      </c>
      <c r="J167" s="97" t="s">
        <v>903</v>
      </c>
      <c r="K167" s="98"/>
      <c r="L167" s="6" t="s">
        <v>162</v>
      </c>
      <c r="M167" s="99" t="s">
        <v>999</v>
      </c>
      <c r="N167" s="5" t="s">
        <v>37</v>
      </c>
      <c r="O167" s="34"/>
      <c r="P167" s="10"/>
      <c r="Q167" s="35">
        <f t="shared" si="9"/>
        <v>0</v>
      </c>
      <c r="R167" s="10"/>
      <c r="S167" s="2" t="str">
        <f>VLOOKUP(H167,[1]T5!$I$3:$T$154,1,0)</f>
        <v>30.837.0050</v>
      </c>
    </row>
    <row r="168" spans="1:19" ht="30" customHeight="1">
      <c r="A168" s="39"/>
      <c r="E168" s="40"/>
      <c r="F168" s="141">
        <v>12</v>
      </c>
      <c r="G168" s="30" t="s">
        <v>454</v>
      </c>
      <c r="H168" s="5" t="s">
        <v>671</v>
      </c>
      <c r="I168" s="97" t="s">
        <v>232</v>
      </c>
      <c r="J168" s="97" t="s">
        <v>904</v>
      </c>
      <c r="K168" s="98"/>
      <c r="L168" s="6" t="s">
        <v>119</v>
      </c>
      <c r="M168" s="99" t="s">
        <v>1000</v>
      </c>
      <c r="N168" s="5" t="s">
        <v>37</v>
      </c>
      <c r="O168" s="34"/>
      <c r="P168" s="10"/>
      <c r="Q168" s="35">
        <f t="shared" si="9"/>
        <v>0</v>
      </c>
      <c r="R168" s="10"/>
      <c r="S168" s="2" t="str">
        <f>VLOOKUP(H168,[1]T5!$I$3:$T$154,1,0)</f>
        <v>30.856.0370</v>
      </c>
    </row>
    <row r="169" spans="1:19" ht="30" customHeight="1">
      <c r="A169" s="39"/>
      <c r="E169" s="40"/>
      <c r="F169" s="141">
        <v>13</v>
      </c>
      <c r="G169" s="30" t="s">
        <v>455</v>
      </c>
      <c r="H169" s="5" t="s">
        <v>672</v>
      </c>
      <c r="I169" s="97" t="s">
        <v>233</v>
      </c>
      <c r="J169" s="97" t="s">
        <v>905</v>
      </c>
      <c r="K169" s="98"/>
      <c r="L169" s="6" t="s">
        <v>119</v>
      </c>
      <c r="M169" s="99" t="s">
        <v>1001</v>
      </c>
      <c r="N169" s="5">
        <v>2</v>
      </c>
      <c r="O169" s="34"/>
      <c r="P169" s="10"/>
      <c r="Q169" s="35">
        <f t="shared" si="9"/>
        <v>0</v>
      </c>
      <c r="R169" s="10"/>
      <c r="S169" s="2" t="str">
        <f>VLOOKUP(H169,[1]T5!$I$3:$T$154,1,0)</f>
        <v>30.856.0300</v>
      </c>
    </row>
    <row r="170" spans="1:19" ht="30" customHeight="1">
      <c r="A170" s="73"/>
      <c r="B170" s="74"/>
      <c r="C170" s="74"/>
      <c r="D170" s="74"/>
      <c r="E170" s="75"/>
      <c r="F170" s="141">
        <v>14</v>
      </c>
      <c r="G170" s="30" t="s">
        <v>456</v>
      </c>
      <c r="H170" s="5" t="s">
        <v>673</v>
      </c>
      <c r="I170" s="97" t="s">
        <v>223</v>
      </c>
      <c r="J170" s="97" t="s">
        <v>906</v>
      </c>
      <c r="K170" s="98"/>
      <c r="L170" s="6" t="s">
        <v>119</v>
      </c>
      <c r="M170" s="99" t="s">
        <v>1002</v>
      </c>
      <c r="N170" s="5" t="s">
        <v>39</v>
      </c>
      <c r="O170" s="34"/>
      <c r="P170" s="10"/>
      <c r="Q170" s="35">
        <f t="shared" si="9"/>
        <v>0</v>
      </c>
      <c r="R170" s="10"/>
      <c r="S170" s="2" t="str">
        <f>VLOOKUP(H170,[1]T5!$I$3:$T$154,1,0)</f>
        <v>30.840.0040</v>
      </c>
    </row>
    <row r="171" spans="1:19" ht="8.1" customHeight="1">
      <c r="A171" s="11"/>
      <c r="B171" s="11"/>
      <c r="C171" s="11"/>
      <c r="D171" s="11"/>
      <c r="E171" s="11"/>
      <c r="M171" s="93"/>
      <c r="N171" s="11"/>
    </row>
    <row r="172" spans="1:19" ht="21" customHeight="1">
      <c r="A172" s="23" t="s">
        <v>0</v>
      </c>
      <c r="B172" s="23"/>
      <c r="C172" s="23"/>
      <c r="D172" s="23"/>
      <c r="E172" s="23"/>
      <c r="F172" s="29" t="s">
        <v>23</v>
      </c>
      <c r="G172" s="29"/>
      <c r="H172" s="29"/>
      <c r="I172" s="29"/>
      <c r="J172" s="29"/>
      <c r="K172" s="29"/>
      <c r="L172" s="29"/>
      <c r="M172" s="94"/>
      <c r="N172" s="29"/>
      <c r="O172" s="29"/>
      <c r="P172" s="29"/>
      <c r="Q172" s="29"/>
      <c r="R172" s="29"/>
    </row>
    <row r="173" spans="1:19" ht="27" customHeight="1">
      <c r="A173" s="23"/>
      <c r="B173" s="23"/>
      <c r="C173" s="23"/>
      <c r="D173" s="23"/>
      <c r="E173" s="23"/>
      <c r="F173" s="24" t="s">
        <v>6</v>
      </c>
      <c r="G173" s="9" t="s">
        <v>353</v>
      </c>
      <c r="H173" s="9"/>
      <c r="I173" s="24" t="s">
        <v>7</v>
      </c>
      <c r="J173" s="9" t="s">
        <v>8</v>
      </c>
      <c r="K173" s="9" t="s">
        <v>9</v>
      </c>
      <c r="L173" s="9" t="s">
        <v>33</v>
      </c>
      <c r="M173" s="26" t="s">
        <v>35</v>
      </c>
      <c r="N173" s="9" t="s">
        <v>10</v>
      </c>
      <c r="O173" s="25" t="s">
        <v>18</v>
      </c>
      <c r="P173" s="9" t="s">
        <v>11</v>
      </c>
      <c r="Q173" s="9" t="s">
        <v>12</v>
      </c>
      <c r="R173" s="9" t="s">
        <v>13</v>
      </c>
    </row>
    <row r="174" spans="1:19" ht="14.25">
      <c r="A174" s="36"/>
      <c r="B174" s="37"/>
      <c r="C174" s="37"/>
      <c r="D174" s="37"/>
      <c r="E174" s="38"/>
      <c r="F174" s="137" t="s">
        <v>36</v>
      </c>
      <c r="G174" s="30" t="s">
        <v>457</v>
      </c>
      <c r="H174" s="125" t="s">
        <v>1171</v>
      </c>
      <c r="I174" s="124" t="s">
        <v>1172</v>
      </c>
      <c r="J174" s="124" t="s">
        <v>1173</v>
      </c>
      <c r="K174" s="126"/>
      <c r="L174" s="127" t="s">
        <v>119</v>
      </c>
      <c r="M174" s="128" t="s">
        <v>1174</v>
      </c>
      <c r="N174" s="119">
        <v>1</v>
      </c>
      <c r="O174" s="31"/>
      <c r="P174" s="10"/>
      <c r="Q174" s="10">
        <f t="shared" ref="Q174:Q200" si="10">O174*P174</f>
        <v>0</v>
      </c>
      <c r="R174" s="31"/>
      <c r="S174" s="2" t="str">
        <f>VLOOKUP(H174,[1]T5!$I$3:$T$154,1,0)</f>
        <v>30.439.0125</v>
      </c>
    </row>
    <row r="175" spans="1:19" ht="14.25">
      <c r="A175" s="39"/>
      <c r="E175" s="40"/>
      <c r="F175" s="154" t="s">
        <v>37</v>
      </c>
      <c r="G175" s="30" t="s">
        <v>458</v>
      </c>
      <c r="H175" s="5" t="s">
        <v>674</v>
      </c>
      <c r="I175" s="97" t="s">
        <v>907</v>
      </c>
      <c r="J175" s="97" t="s">
        <v>908</v>
      </c>
      <c r="K175" s="120"/>
      <c r="L175" s="6" t="s">
        <v>119</v>
      </c>
      <c r="M175" s="99" t="s">
        <v>1003</v>
      </c>
      <c r="N175" s="119">
        <v>2</v>
      </c>
      <c r="O175" s="31"/>
      <c r="P175" s="10"/>
      <c r="Q175" s="10">
        <f t="shared" si="10"/>
        <v>0</v>
      </c>
      <c r="R175" s="31"/>
      <c r="S175" s="2" t="str">
        <f>VLOOKUP(H175,[1]T5!$I$3:$T$154,1,0)</f>
        <v>30.856.0175</v>
      </c>
    </row>
    <row r="176" spans="1:19" ht="14.25">
      <c r="A176" s="39"/>
      <c r="E176" s="40"/>
      <c r="F176" s="154" t="s">
        <v>38</v>
      </c>
      <c r="G176" s="30" t="s">
        <v>459</v>
      </c>
      <c r="H176" s="5" t="s">
        <v>675</v>
      </c>
      <c r="I176" s="97" t="s">
        <v>224</v>
      </c>
      <c r="J176" s="97" t="s">
        <v>909</v>
      </c>
      <c r="K176" s="120"/>
      <c r="L176" s="6" t="s">
        <v>162</v>
      </c>
      <c r="M176" s="99" t="s">
        <v>1004</v>
      </c>
      <c r="N176" s="119">
        <v>2</v>
      </c>
      <c r="O176" s="31"/>
      <c r="P176" s="10"/>
      <c r="Q176" s="10">
        <f t="shared" si="10"/>
        <v>0</v>
      </c>
      <c r="R176" s="31"/>
      <c r="S176" s="2" t="str">
        <f>VLOOKUP(H176,[1]T5!$I$3:$T$154,1,0)</f>
        <v>30.837.0140</v>
      </c>
    </row>
    <row r="177" spans="1:19" ht="14.25">
      <c r="A177" s="39"/>
      <c r="E177" s="40"/>
      <c r="F177" s="154" t="s">
        <v>39</v>
      </c>
      <c r="G177" s="30" t="s">
        <v>460</v>
      </c>
      <c r="H177" s="5" t="s">
        <v>676</v>
      </c>
      <c r="I177" s="97" t="s">
        <v>234</v>
      </c>
      <c r="J177" s="97" t="s">
        <v>910</v>
      </c>
      <c r="K177" s="120"/>
      <c r="L177" s="6" t="s">
        <v>119</v>
      </c>
      <c r="M177" s="99" t="s">
        <v>1005</v>
      </c>
      <c r="N177" s="119">
        <v>2</v>
      </c>
      <c r="O177" s="31"/>
      <c r="P177" s="10"/>
      <c r="Q177" s="10">
        <f t="shared" si="10"/>
        <v>0</v>
      </c>
      <c r="R177" s="31"/>
      <c r="S177" s="2" t="str">
        <f>VLOOKUP(H177,[1]T5!$I$3:$T$154,1,0)</f>
        <v>30.841.0020</v>
      </c>
    </row>
    <row r="178" spans="1:19" ht="14.25">
      <c r="A178" s="39"/>
      <c r="E178" s="40"/>
      <c r="F178" s="154" t="s">
        <v>40</v>
      </c>
      <c r="G178" s="30" t="s">
        <v>461</v>
      </c>
      <c r="H178" s="5" t="s">
        <v>677</v>
      </c>
      <c r="I178" s="97" t="s">
        <v>235</v>
      </c>
      <c r="J178" s="97" t="s">
        <v>911</v>
      </c>
      <c r="K178" s="120"/>
      <c r="L178" s="6" t="s">
        <v>119</v>
      </c>
      <c r="M178" s="99" t="s">
        <v>1006</v>
      </c>
      <c r="N178" s="119">
        <v>2</v>
      </c>
      <c r="O178" s="31"/>
      <c r="P178" s="10"/>
      <c r="Q178" s="10">
        <f t="shared" si="10"/>
        <v>0</v>
      </c>
      <c r="R178" s="31"/>
      <c r="S178" s="2" t="str">
        <f>VLOOKUP(H178,[1]T5!$I$3:$T$154,1,0)</f>
        <v>30.856.0110</v>
      </c>
    </row>
    <row r="179" spans="1:19" ht="14.25">
      <c r="A179" s="39"/>
      <c r="E179" s="40"/>
      <c r="F179" s="154" t="s">
        <v>41</v>
      </c>
      <c r="G179" s="5" t="s">
        <v>462</v>
      </c>
      <c r="H179" s="5" t="s">
        <v>678</v>
      </c>
      <c r="I179" s="98" t="s">
        <v>223</v>
      </c>
      <c r="J179" s="98" t="s">
        <v>236</v>
      </c>
      <c r="K179" s="120"/>
      <c r="L179" s="6" t="s">
        <v>119</v>
      </c>
      <c r="M179" s="99" t="s">
        <v>1007</v>
      </c>
      <c r="N179" s="119">
        <v>2</v>
      </c>
      <c r="O179" s="31"/>
      <c r="P179" s="10"/>
      <c r="Q179" s="10">
        <f t="shared" si="10"/>
        <v>0</v>
      </c>
      <c r="R179" s="31"/>
      <c r="S179" s="2" t="e">
        <f>VLOOKUP(H179,[1]T5!$I$3:$T$154,1,0)</f>
        <v>#N/A</v>
      </c>
    </row>
    <row r="180" spans="1:19" ht="14.25">
      <c r="A180" s="39"/>
      <c r="E180" s="40"/>
      <c r="F180" s="154" t="s">
        <v>42</v>
      </c>
      <c r="G180" s="30" t="s">
        <v>463</v>
      </c>
      <c r="H180" s="5" t="s">
        <v>679</v>
      </c>
      <c r="I180" s="97" t="s">
        <v>224</v>
      </c>
      <c r="J180" s="97" t="s">
        <v>912</v>
      </c>
      <c r="K180" s="120"/>
      <c r="L180" s="6" t="s">
        <v>162</v>
      </c>
      <c r="M180" s="99" t="s">
        <v>800</v>
      </c>
      <c r="N180" s="119">
        <v>2</v>
      </c>
      <c r="O180" s="31"/>
      <c r="P180" s="10"/>
      <c r="Q180" s="10">
        <f t="shared" si="10"/>
        <v>0</v>
      </c>
      <c r="R180" s="31"/>
      <c r="S180" s="2" t="str">
        <f>VLOOKUP(H180,[1]T5!$I$3:$T$154,1,0)</f>
        <v>30.837.0120</v>
      </c>
    </row>
    <row r="181" spans="1:19" ht="14.25">
      <c r="A181" s="39"/>
      <c r="E181" s="40"/>
      <c r="F181" s="154" t="s">
        <v>43</v>
      </c>
      <c r="G181" s="30" t="s">
        <v>464</v>
      </c>
      <c r="H181" s="5" t="s">
        <v>680</v>
      </c>
      <c r="I181" s="97" t="s">
        <v>237</v>
      </c>
      <c r="J181" s="97" t="s">
        <v>913</v>
      </c>
      <c r="K181" s="120"/>
      <c r="L181" s="6" t="s">
        <v>119</v>
      </c>
      <c r="M181" s="99" t="s">
        <v>1008</v>
      </c>
      <c r="N181" s="119">
        <v>2</v>
      </c>
      <c r="O181" s="31"/>
      <c r="P181" s="10"/>
      <c r="Q181" s="10">
        <f>O181*P181</f>
        <v>0</v>
      </c>
      <c r="R181" s="31"/>
      <c r="S181" s="2" t="str">
        <f>VLOOKUP(H181,[1]T5!$I$3:$T$154,1,0)</f>
        <v>30.856.0350</v>
      </c>
    </row>
    <row r="182" spans="1:19" ht="14.25">
      <c r="A182" s="39"/>
      <c r="E182" s="40"/>
      <c r="F182" s="154" t="s">
        <v>44</v>
      </c>
      <c r="G182" s="30" t="s">
        <v>412</v>
      </c>
      <c r="H182" s="5" t="s">
        <v>633</v>
      </c>
      <c r="I182" s="98" t="s">
        <v>122</v>
      </c>
      <c r="J182" s="98" t="s">
        <v>185</v>
      </c>
      <c r="K182" s="120"/>
      <c r="L182" s="6" t="s">
        <v>119</v>
      </c>
      <c r="M182" s="99" t="s">
        <v>977</v>
      </c>
      <c r="N182" s="119">
        <v>2</v>
      </c>
      <c r="O182" s="31"/>
      <c r="P182" s="10"/>
      <c r="Q182" s="10">
        <f t="shared" si="10"/>
        <v>0</v>
      </c>
      <c r="R182" s="31"/>
      <c r="S182" s="2" t="str">
        <f>VLOOKUP(H182,[1]T5!$I$3:$T$154,1,0)</f>
        <v>30.818.0010</v>
      </c>
    </row>
    <row r="183" spans="1:19" ht="14.25">
      <c r="A183" s="39"/>
      <c r="E183" s="40"/>
      <c r="F183" s="154" t="s">
        <v>45</v>
      </c>
      <c r="G183" s="30" t="s">
        <v>465</v>
      </c>
      <c r="H183" s="5" t="s">
        <v>681</v>
      </c>
      <c r="I183" s="98" t="s">
        <v>127</v>
      </c>
      <c r="J183" s="98" t="s">
        <v>238</v>
      </c>
      <c r="K183" s="120"/>
      <c r="L183" s="6" t="s">
        <v>119</v>
      </c>
      <c r="M183" s="99" t="s">
        <v>801</v>
      </c>
      <c r="N183" s="119">
        <v>2</v>
      </c>
      <c r="O183" s="31"/>
      <c r="P183" s="10"/>
      <c r="Q183" s="10">
        <f t="shared" si="10"/>
        <v>0</v>
      </c>
      <c r="R183" s="31"/>
      <c r="S183" s="2" t="e">
        <f>VLOOKUP(H183,[1]T5!$I$3:$T$154,1,0)</f>
        <v>#N/A</v>
      </c>
    </row>
    <row r="184" spans="1:19" ht="14.25">
      <c r="A184" s="39"/>
      <c r="E184" s="40"/>
      <c r="F184" s="137" t="s">
        <v>46</v>
      </c>
      <c r="G184" s="130" t="s">
        <v>466</v>
      </c>
      <c r="H184" s="130" t="s">
        <v>1178</v>
      </c>
      <c r="I184" s="131" t="s">
        <v>1179</v>
      </c>
      <c r="J184" s="131" t="s">
        <v>1180</v>
      </c>
      <c r="K184" s="138" t="s">
        <v>119</v>
      </c>
      <c r="L184" s="133">
        <v>1</v>
      </c>
      <c r="M184" s="134" t="s">
        <v>1181</v>
      </c>
      <c r="N184" s="139">
        <v>1</v>
      </c>
      <c r="O184" s="140"/>
      <c r="P184" s="10"/>
      <c r="Q184" s="10">
        <f t="shared" ref="Q184:Q191" si="11">O184*P184</f>
        <v>0</v>
      </c>
      <c r="R184" s="31"/>
      <c r="S184" s="2" t="str">
        <f>VLOOKUP(H184,[1]T5!$I$3:$T$154,1,0)</f>
        <v>30.307.0010</v>
      </c>
    </row>
    <row r="185" spans="1:19" ht="14.25">
      <c r="A185" s="39"/>
      <c r="E185" s="40"/>
      <c r="F185" s="137" t="s">
        <v>1175</v>
      </c>
      <c r="G185" s="130" t="s">
        <v>466</v>
      </c>
      <c r="H185" s="130" t="s">
        <v>1176</v>
      </c>
      <c r="I185" s="131" t="s">
        <v>239</v>
      </c>
      <c r="J185" s="131" t="s">
        <v>1177</v>
      </c>
      <c r="K185" s="138" t="s">
        <v>117</v>
      </c>
      <c r="L185" s="133">
        <v>1</v>
      </c>
      <c r="M185" s="134" t="s">
        <v>1182</v>
      </c>
      <c r="N185" s="139">
        <v>1</v>
      </c>
      <c r="O185" s="140"/>
      <c r="P185" s="10"/>
      <c r="Q185" s="10">
        <f t="shared" ref="Q185" si="12">O185*P185</f>
        <v>0</v>
      </c>
      <c r="R185" s="31"/>
      <c r="S185" s="2" t="str">
        <f>VLOOKUP(H185,[1]T5!$I$3:$T$154,1,0)</f>
        <v>30.306.0040</v>
      </c>
    </row>
    <row r="186" spans="1:19" ht="14.25">
      <c r="A186" s="39"/>
      <c r="E186" s="40"/>
      <c r="F186" s="154" t="s">
        <v>47</v>
      </c>
      <c r="G186" s="30" t="s">
        <v>398</v>
      </c>
      <c r="H186" s="5" t="s">
        <v>621</v>
      </c>
      <c r="I186" s="98" t="s">
        <v>127</v>
      </c>
      <c r="J186" s="98" t="s">
        <v>173</v>
      </c>
      <c r="K186" s="120"/>
      <c r="L186" s="6" t="s">
        <v>119</v>
      </c>
      <c r="M186" s="99" t="s">
        <v>784</v>
      </c>
      <c r="N186" s="119">
        <v>1</v>
      </c>
      <c r="O186" s="31"/>
      <c r="P186" s="10"/>
      <c r="Q186" s="10">
        <f t="shared" si="11"/>
        <v>0</v>
      </c>
      <c r="R186" s="31"/>
      <c r="S186" s="2" t="e">
        <f>VLOOKUP(H186,[1]T5!$I$3:$T$154,1,0)</f>
        <v>#N/A</v>
      </c>
    </row>
    <row r="187" spans="1:19" ht="14.25">
      <c r="A187" s="39"/>
      <c r="E187" s="40"/>
      <c r="F187" s="154" t="s">
        <v>49</v>
      </c>
      <c r="G187" s="30" t="s">
        <v>467</v>
      </c>
      <c r="H187" s="5" t="s">
        <v>682</v>
      </c>
      <c r="I187" s="98" t="s">
        <v>240</v>
      </c>
      <c r="J187" s="98" t="s">
        <v>241</v>
      </c>
      <c r="K187" s="120"/>
      <c r="L187" s="6" t="s">
        <v>121</v>
      </c>
      <c r="M187" s="99" t="s">
        <v>1009</v>
      </c>
      <c r="N187" s="119">
        <v>1</v>
      </c>
      <c r="O187" s="31"/>
      <c r="P187" s="10"/>
      <c r="Q187" s="10">
        <f t="shared" si="11"/>
        <v>0</v>
      </c>
      <c r="R187" s="31"/>
      <c r="S187" s="2" t="e">
        <f>VLOOKUP(H187,[1]T5!$I$3:$T$154,1,0)</f>
        <v>#N/A</v>
      </c>
    </row>
    <row r="188" spans="1:19" ht="14.25">
      <c r="A188" s="39"/>
      <c r="E188" s="40"/>
      <c r="F188" s="154" t="s">
        <v>50</v>
      </c>
      <c r="G188" s="30" t="s">
        <v>468</v>
      </c>
      <c r="H188" s="5" t="s">
        <v>683</v>
      </c>
      <c r="I188" s="97" t="s">
        <v>242</v>
      </c>
      <c r="J188" s="97" t="s">
        <v>914</v>
      </c>
      <c r="K188" s="120"/>
      <c r="L188" s="6" t="s">
        <v>119</v>
      </c>
      <c r="M188" s="99" t="s">
        <v>1010</v>
      </c>
      <c r="N188" s="119">
        <v>1</v>
      </c>
      <c r="O188" s="31"/>
      <c r="P188" s="10"/>
      <c r="Q188" s="10">
        <f t="shared" si="11"/>
        <v>0</v>
      </c>
      <c r="R188" s="31"/>
      <c r="S188" s="2" t="str">
        <f>VLOOKUP(H188,[1]T5!$I$3:$T$154,1,0)</f>
        <v>30.825.1055</v>
      </c>
    </row>
    <row r="189" spans="1:19" ht="14.25">
      <c r="A189" s="39"/>
      <c r="E189" s="40"/>
      <c r="F189" s="154" t="s">
        <v>52</v>
      </c>
      <c r="G189" s="30" t="s">
        <v>469</v>
      </c>
      <c r="H189" s="5" t="s">
        <v>684</v>
      </c>
      <c r="I189" s="97" t="s">
        <v>243</v>
      </c>
      <c r="J189" s="97" t="s">
        <v>915</v>
      </c>
      <c r="K189" s="120"/>
      <c r="L189" s="6" t="s">
        <v>119</v>
      </c>
      <c r="M189" s="99" t="s">
        <v>802</v>
      </c>
      <c r="N189" s="119">
        <v>2</v>
      </c>
      <c r="O189" s="31"/>
      <c r="P189" s="10"/>
      <c r="Q189" s="10">
        <f t="shared" si="11"/>
        <v>0</v>
      </c>
      <c r="R189" s="31"/>
      <c r="S189" s="2" t="str">
        <f>VLOOKUP(H189,[1]T5!$I$3:$T$154,1,0)</f>
        <v>30.205.0010</v>
      </c>
    </row>
    <row r="190" spans="1:19" ht="14.25">
      <c r="A190" s="39"/>
      <c r="E190" s="40"/>
      <c r="F190" s="154" t="s">
        <v>53</v>
      </c>
      <c r="G190" s="30" t="s">
        <v>470</v>
      </c>
      <c r="H190" s="5" t="s">
        <v>685</v>
      </c>
      <c r="I190" s="98" t="s">
        <v>244</v>
      </c>
      <c r="J190" s="98" t="s">
        <v>245</v>
      </c>
      <c r="K190" s="120"/>
      <c r="L190" s="6" t="s">
        <v>119</v>
      </c>
      <c r="M190" s="99" t="s">
        <v>803</v>
      </c>
      <c r="N190" s="119">
        <v>4</v>
      </c>
      <c r="O190" s="31"/>
      <c r="P190" s="10"/>
      <c r="Q190" s="10">
        <f t="shared" si="11"/>
        <v>0</v>
      </c>
      <c r="R190" s="31"/>
      <c r="S190" s="2" t="e">
        <f>VLOOKUP(H190,[1]T5!$I$3:$T$154,1,0)</f>
        <v>#N/A</v>
      </c>
    </row>
    <row r="191" spans="1:19" ht="14.25">
      <c r="A191" s="39"/>
      <c r="E191" s="40"/>
      <c r="F191" s="154" t="s">
        <v>72</v>
      </c>
      <c r="G191" s="30" t="s">
        <v>471</v>
      </c>
      <c r="H191" s="5" t="s">
        <v>686</v>
      </c>
      <c r="I191" s="97" t="s">
        <v>246</v>
      </c>
      <c r="J191" s="97" t="s">
        <v>916</v>
      </c>
      <c r="K191" s="120"/>
      <c r="L191" s="6" t="s">
        <v>162</v>
      </c>
      <c r="M191" s="99" t="s">
        <v>804</v>
      </c>
      <c r="N191" s="119">
        <v>1</v>
      </c>
      <c r="O191" s="31"/>
      <c r="P191" s="10"/>
      <c r="Q191" s="10">
        <f t="shared" si="11"/>
        <v>0</v>
      </c>
      <c r="R191" s="31"/>
      <c r="S191" s="2" t="str">
        <f>VLOOKUP(H191,[1]T5!$I$3:$T$154,1,0)</f>
        <v>30.442.0320</v>
      </c>
    </row>
    <row r="192" spans="1:19" ht="14.25">
      <c r="A192" s="39"/>
      <c r="E192" s="40"/>
      <c r="F192" s="154" t="s">
        <v>73</v>
      </c>
      <c r="G192" s="30" t="s">
        <v>472</v>
      </c>
      <c r="H192" s="5" t="s">
        <v>687</v>
      </c>
      <c r="I192" s="98" t="s">
        <v>210</v>
      </c>
      <c r="J192" s="98" t="s">
        <v>247</v>
      </c>
      <c r="K192" s="120"/>
      <c r="L192" s="6" t="s">
        <v>119</v>
      </c>
      <c r="M192" s="99" t="s">
        <v>805</v>
      </c>
      <c r="N192" s="119">
        <v>2</v>
      </c>
      <c r="O192" s="31"/>
      <c r="P192" s="10"/>
      <c r="Q192" s="10">
        <f t="shared" si="10"/>
        <v>0</v>
      </c>
      <c r="R192" s="31"/>
      <c r="S192" s="2" t="e">
        <f>VLOOKUP(H192,[1]T5!$I$3:$T$154,1,0)</f>
        <v>#N/A</v>
      </c>
    </row>
    <row r="193" spans="1:19" ht="14.25">
      <c r="A193" s="39"/>
      <c r="E193" s="40"/>
      <c r="F193" s="154" t="s">
        <v>74</v>
      </c>
      <c r="G193" s="30" t="s">
        <v>473</v>
      </c>
      <c r="H193" s="5" t="s">
        <v>688</v>
      </c>
      <c r="I193" s="98" t="s">
        <v>202</v>
      </c>
      <c r="J193" s="98" t="s">
        <v>248</v>
      </c>
      <c r="K193" s="120"/>
      <c r="L193" s="6" t="s">
        <v>119</v>
      </c>
      <c r="M193" s="99" t="s">
        <v>806</v>
      </c>
      <c r="N193" s="119">
        <v>2</v>
      </c>
      <c r="O193" s="31"/>
      <c r="P193" s="10"/>
      <c r="Q193" s="10">
        <f t="shared" si="10"/>
        <v>0</v>
      </c>
      <c r="R193" s="31"/>
      <c r="S193" s="2" t="e">
        <f>VLOOKUP(H193,[1]T5!$I$3:$T$154,1,0)</f>
        <v>#N/A</v>
      </c>
    </row>
    <row r="194" spans="1:19" ht="14.25">
      <c r="A194" s="39"/>
      <c r="E194" s="40"/>
      <c r="F194" s="154" t="s">
        <v>75</v>
      </c>
      <c r="G194" s="30" t="s">
        <v>474</v>
      </c>
      <c r="H194" s="5" t="s">
        <v>689</v>
      </c>
      <c r="I194" s="97" t="s">
        <v>246</v>
      </c>
      <c r="J194" s="97" t="s">
        <v>917</v>
      </c>
      <c r="K194" s="120"/>
      <c r="L194" s="6" t="s">
        <v>162</v>
      </c>
      <c r="M194" s="99" t="s">
        <v>804</v>
      </c>
      <c r="N194" s="119">
        <v>1</v>
      </c>
      <c r="O194" s="31"/>
      <c r="P194" s="10"/>
      <c r="Q194" s="10">
        <f t="shared" si="10"/>
        <v>0</v>
      </c>
      <c r="R194" s="31"/>
      <c r="S194" s="2" t="str">
        <f>VLOOKUP(H194,[1]T5!$I$3:$T$154,1,0)</f>
        <v>30.442.0330</v>
      </c>
    </row>
    <row r="195" spans="1:19" ht="14.25">
      <c r="A195" s="39"/>
      <c r="E195" s="40"/>
      <c r="F195" s="154" t="s">
        <v>76</v>
      </c>
      <c r="G195" s="30" t="s">
        <v>475</v>
      </c>
      <c r="H195" s="5" t="s">
        <v>690</v>
      </c>
      <c r="I195" s="98" t="s">
        <v>244</v>
      </c>
      <c r="J195" s="98" t="s">
        <v>249</v>
      </c>
      <c r="K195" s="120"/>
      <c r="L195" s="6" t="s">
        <v>119</v>
      </c>
      <c r="M195" s="99" t="s">
        <v>781</v>
      </c>
      <c r="N195" s="119">
        <v>2</v>
      </c>
      <c r="O195" s="31"/>
      <c r="P195" s="10"/>
      <c r="Q195" s="10">
        <f t="shared" si="10"/>
        <v>0</v>
      </c>
      <c r="R195" s="31"/>
      <c r="S195" s="2" t="e">
        <f>VLOOKUP(H195,[1]T5!$I$3:$T$154,1,0)</f>
        <v>#N/A</v>
      </c>
    </row>
    <row r="196" spans="1:19" ht="14.25">
      <c r="A196" s="39"/>
      <c r="E196" s="40"/>
      <c r="F196" s="154" t="s">
        <v>77</v>
      </c>
      <c r="G196" s="30" t="s">
        <v>476</v>
      </c>
      <c r="H196" s="5" t="s">
        <v>691</v>
      </c>
      <c r="I196" s="97" t="s">
        <v>250</v>
      </c>
      <c r="J196" s="97" t="s">
        <v>918</v>
      </c>
      <c r="K196" s="120"/>
      <c r="L196" s="6" t="s">
        <v>119</v>
      </c>
      <c r="M196" s="99" t="s">
        <v>807</v>
      </c>
      <c r="N196" s="119">
        <v>2</v>
      </c>
      <c r="O196" s="31"/>
      <c r="P196" s="10"/>
      <c r="Q196" s="10">
        <f t="shared" si="10"/>
        <v>0</v>
      </c>
      <c r="R196" s="31"/>
      <c r="S196" s="2" t="str">
        <f>VLOOKUP(H196,[1]T5!$I$3:$T$154,1,0)</f>
        <v>30.848.0030</v>
      </c>
    </row>
    <row r="197" spans="1:19" ht="14.25">
      <c r="A197" s="39"/>
      <c r="E197" s="40"/>
      <c r="F197" s="154" t="s">
        <v>78</v>
      </c>
      <c r="G197" s="30" t="s">
        <v>477</v>
      </c>
      <c r="H197" s="5" t="s">
        <v>692</v>
      </c>
      <c r="I197" s="98" t="s">
        <v>251</v>
      </c>
      <c r="J197" s="98" t="s">
        <v>252</v>
      </c>
      <c r="K197" s="120"/>
      <c r="L197" s="6" t="s">
        <v>119</v>
      </c>
      <c r="M197" s="99" t="s">
        <v>781</v>
      </c>
      <c r="N197" s="119">
        <v>4</v>
      </c>
      <c r="O197" s="31"/>
      <c r="P197" s="10"/>
      <c r="Q197" s="10">
        <f t="shared" si="10"/>
        <v>0</v>
      </c>
      <c r="R197" s="31"/>
      <c r="S197" s="2" t="e">
        <f>VLOOKUP(H197,[1]T5!$I$3:$T$154,1,0)</f>
        <v>#N/A</v>
      </c>
    </row>
    <row r="198" spans="1:19" ht="14.25">
      <c r="A198" s="39"/>
      <c r="E198" s="40"/>
      <c r="F198" s="154" t="s">
        <v>79</v>
      </c>
      <c r="G198" s="30" t="s">
        <v>414</v>
      </c>
      <c r="H198" s="5" t="s">
        <v>635</v>
      </c>
      <c r="I198" s="97" t="s">
        <v>187</v>
      </c>
      <c r="J198" s="97" t="s">
        <v>883</v>
      </c>
      <c r="K198" s="120"/>
      <c r="L198" s="6" t="s">
        <v>119</v>
      </c>
      <c r="M198" s="99" t="s">
        <v>792</v>
      </c>
      <c r="N198" s="119">
        <v>2</v>
      </c>
      <c r="O198" s="31"/>
      <c r="P198" s="10"/>
      <c r="Q198" s="10">
        <f t="shared" si="10"/>
        <v>0</v>
      </c>
      <c r="R198" s="31"/>
      <c r="S198" s="2" t="str">
        <f>VLOOKUP(H198,[1]T5!$I$3:$T$154,1,0)</f>
        <v>30.206.0020</v>
      </c>
    </row>
    <row r="199" spans="1:19" ht="14.25">
      <c r="A199" s="39"/>
      <c r="E199" s="40"/>
      <c r="F199" s="154" t="s">
        <v>80</v>
      </c>
      <c r="G199" s="30" t="s">
        <v>478</v>
      </c>
      <c r="H199" s="5" t="s">
        <v>693</v>
      </c>
      <c r="I199" s="97" t="s">
        <v>253</v>
      </c>
      <c r="J199" s="97" t="s">
        <v>919</v>
      </c>
      <c r="K199" s="120"/>
      <c r="L199" s="6" t="s">
        <v>119</v>
      </c>
      <c r="M199" s="99" t="s">
        <v>808</v>
      </c>
      <c r="N199" s="119">
        <v>1</v>
      </c>
      <c r="O199" s="31"/>
      <c r="P199" s="10"/>
      <c r="Q199" s="10">
        <f t="shared" si="10"/>
        <v>0</v>
      </c>
      <c r="R199" s="31"/>
      <c r="S199" s="2" t="str">
        <f>VLOOKUP(H199,[1]T5!$I$3:$T$154,1,0)</f>
        <v>30.759.0040</v>
      </c>
    </row>
    <row r="200" spans="1:19" ht="14.25">
      <c r="A200" s="39"/>
      <c r="E200" s="40"/>
      <c r="F200" s="154" t="s">
        <v>81</v>
      </c>
      <c r="G200" s="30" t="s">
        <v>410</v>
      </c>
      <c r="H200" s="5" t="s">
        <v>631</v>
      </c>
      <c r="I200" s="98" t="s">
        <v>123</v>
      </c>
      <c r="J200" s="98" t="s">
        <v>182</v>
      </c>
      <c r="K200" s="120"/>
      <c r="L200" s="6" t="s">
        <v>119</v>
      </c>
      <c r="M200" s="99" t="s">
        <v>975</v>
      </c>
      <c r="N200" s="119">
        <v>1</v>
      </c>
      <c r="O200" s="31"/>
      <c r="P200" s="10"/>
      <c r="Q200" s="10">
        <f t="shared" si="10"/>
        <v>0</v>
      </c>
      <c r="R200" s="31"/>
      <c r="S200" s="2" t="e">
        <f>VLOOKUP(H200,[1]T5!$I$3:$T$154,1,0)</f>
        <v>#N/A</v>
      </c>
    </row>
    <row r="201" spans="1:19" ht="8.1" customHeight="1">
      <c r="A201" s="11"/>
      <c r="B201" s="11"/>
      <c r="C201" s="11"/>
      <c r="D201" s="11"/>
      <c r="E201" s="11"/>
      <c r="M201" s="93"/>
      <c r="N201" s="11"/>
    </row>
    <row r="202" spans="1:19" ht="21" customHeight="1">
      <c r="A202" s="23" t="s">
        <v>0</v>
      </c>
      <c r="B202" s="23"/>
      <c r="C202" s="23"/>
      <c r="D202" s="23"/>
      <c r="E202" s="23"/>
      <c r="F202" s="29" t="s">
        <v>24</v>
      </c>
      <c r="G202" s="29"/>
      <c r="H202" s="29"/>
      <c r="I202" s="29"/>
      <c r="J202" s="29"/>
      <c r="K202" s="29"/>
      <c r="L202" s="29"/>
      <c r="M202" s="94"/>
      <c r="N202" s="29"/>
      <c r="O202" s="29"/>
      <c r="P202" s="29"/>
      <c r="Q202" s="29"/>
      <c r="R202" s="29"/>
    </row>
    <row r="203" spans="1:19" ht="27" customHeight="1">
      <c r="A203" s="71"/>
      <c r="B203" s="71"/>
      <c r="C203" s="71"/>
      <c r="D203" s="71"/>
      <c r="E203" s="71"/>
      <c r="F203" s="24" t="s">
        <v>6</v>
      </c>
      <c r="G203" s="9" t="s">
        <v>353</v>
      </c>
      <c r="H203" s="9"/>
      <c r="I203" s="24" t="s">
        <v>7</v>
      </c>
      <c r="J203" s="9" t="s">
        <v>8</v>
      </c>
      <c r="K203" s="9" t="s">
        <v>9</v>
      </c>
      <c r="L203" s="9" t="s">
        <v>33</v>
      </c>
      <c r="M203" s="26" t="s">
        <v>35</v>
      </c>
      <c r="N203" s="9" t="s">
        <v>10</v>
      </c>
      <c r="O203" s="25" t="s">
        <v>18</v>
      </c>
      <c r="P203" s="9" t="s">
        <v>11</v>
      </c>
      <c r="Q203" s="9" t="s">
        <v>12</v>
      </c>
      <c r="R203" s="9" t="s">
        <v>13</v>
      </c>
    </row>
    <row r="204" spans="1:19" ht="24.6" customHeight="1">
      <c r="A204" s="36"/>
      <c r="B204" s="37"/>
      <c r="C204" s="37"/>
      <c r="D204" s="37"/>
      <c r="E204" s="38"/>
      <c r="F204" s="141" t="s">
        <v>54</v>
      </c>
      <c r="G204" s="30" t="s">
        <v>479</v>
      </c>
      <c r="H204" s="125" t="s">
        <v>1183</v>
      </c>
      <c r="I204" s="124" t="s">
        <v>254</v>
      </c>
      <c r="J204" s="124" t="s">
        <v>1184</v>
      </c>
      <c r="K204" s="129"/>
      <c r="L204" s="127" t="s">
        <v>121</v>
      </c>
      <c r="M204" s="128" t="s">
        <v>1011</v>
      </c>
      <c r="N204" s="5" t="s">
        <v>36</v>
      </c>
      <c r="O204" s="10"/>
      <c r="P204" s="10"/>
      <c r="Q204" s="10">
        <f t="shared" ref="Q204:Q211" si="13">O204*P204</f>
        <v>0</v>
      </c>
      <c r="R204" s="10"/>
      <c r="S204" s="2" t="str">
        <f>VLOOKUP(H204,[1]T5!$I$3:$T$154,1,0)</f>
        <v>30.431.3220</v>
      </c>
    </row>
    <row r="205" spans="1:19" ht="24.6" customHeight="1">
      <c r="A205" s="39"/>
      <c r="E205" s="40"/>
      <c r="F205" s="141" t="s">
        <v>55</v>
      </c>
      <c r="G205" s="30" t="s">
        <v>367</v>
      </c>
      <c r="H205" s="5" t="s">
        <v>583</v>
      </c>
      <c r="I205" s="98" t="s">
        <v>123</v>
      </c>
      <c r="J205" s="98" t="s">
        <v>124</v>
      </c>
      <c r="K205" s="98"/>
      <c r="L205" s="6" t="s">
        <v>119</v>
      </c>
      <c r="M205" s="99" t="s">
        <v>959</v>
      </c>
      <c r="N205" s="5" t="s">
        <v>36</v>
      </c>
      <c r="O205" s="10"/>
      <c r="P205" s="10"/>
      <c r="Q205" s="10">
        <f t="shared" si="13"/>
        <v>0</v>
      </c>
      <c r="R205" s="10"/>
      <c r="S205" s="2" t="e">
        <f>VLOOKUP(H205,[1]T5!$I$3:$T$154,1,0)</f>
        <v>#N/A</v>
      </c>
    </row>
    <row r="206" spans="1:19" ht="24.6" customHeight="1">
      <c r="A206" s="39"/>
      <c r="E206" s="40"/>
      <c r="F206" s="141" t="s">
        <v>56</v>
      </c>
      <c r="G206" s="30" t="s">
        <v>368</v>
      </c>
      <c r="H206" s="5" t="s">
        <v>584</v>
      </c>
      <c r="I206" s="98" t="s">
        <v>125</v>
      </c>
      <c r="J206" s="98" t="s">
        <v>126</v>
      </c>
      <c r="K206" s="98"/>
      <c r="L206" s="6" t="s">
        <v>119</v>
      </c>
      <c r="M206" s="99" t="s">
        <v>757</v>
      </c>
      <c r="N206" s="5" t="s">
        <v>36</v>
      </c>
      <c r="O206" s="10"/>
      <c r="P206" s="10"/>
      <c r="Q206" s="10">
        <f t="shared" si="13"/>
        <v>0</v>
      </c>
      <c r="R206" s="10"/>
      <c r="S206" s="2" t="e">
        <f>VLOOKUP(H206,[1]T5!$I$3:$T$154,1,0)</f>
        <v>#N/A</v>
      </c>
    </row>
    <row r="207" spans="1:19" ht="24.6" customHeight="1">
      <c r="A207" s="39"/>
      <c r="E207" s="40"/>
      <c r="F207" s="141" t="s">
        <v>57</v>
      </c>
      <c r="G207" s="30" t="s">
        <v>480</v>
      </c>
      <c r="H207" s="5" t="s">
        <v>694</v>
      </c>
      <c r="I207" s="98" t="s">
        <v>255</v>
      </c>
      <c r="J207" s="98" t="s">
        <v>256</v>
      </c>
      <c r="K207" s="98"/>
      <c r="L207" s="6" t="s">
        <v>119</v>
      </c>
      <c r="M207" s="99" t="s">
        <v>1012</v>
      </c>
      <c r="N207" s="5" t="s">
        <v>36</v>
      </c>
      <c r="O207" s="10"/>
      <c r="P207" s="10"/>
      <c r="Q207" s="10">
        <f t="shared" si="13"/>
        <v>0</v>
      </c>
      <c r="R207" s="10"/>
      <c r="S207" s="2" t="e">
        <f>VLOOKUP(H207,[1]T5!$I$3:$T$154,1,0)</f>
        <v>#N/A</v>
      </c>
    </row>
    <row r="208" spans="1:19" ht="24.6" customHeight="1">
      <c r="A208" s="39"/>
      <c r="E208" s="40"/>
      <c r="F208" s="141" t="s">
        <v>58</v>
      </c>
      <c r="G208" s="30" t="s">
        <v>481</v>
      </c>
      <c r="H208" s="5" t="s">
        <v>695</v>
      </c>
      <c r="I208" s="98" t="s">
        <v>212</v>
      </c>
      <c r="J208" s="98" t="s">
        <v>257</v>
      </c>
      <c r="K208" s="98"/>
      <c r="L208" s="6" t="s">
        <v>119</v>
      </c>
      <c r="M208" s="99" t="s">
        <v>809</v>
      </c>
      <c r="N208" s="5" t="s">
        <v>36</v>
      </c>
      <c r="O208" s="10"/>
      <c r="P208" s="10"/>
      <c r="Q208" s="10">
        <f t="shared" si="13"/>
        <v>0</v>
      </c>
      <c r="R208" s="10"/>
      <c r="S208" s="2" t="e">
        <f>VLOOKUP(H208,[1]T5!$I$3:$T$154,1,0)</f>
        <v>#N/A</v>
      </c>
    </row>
    <row r="209" spans="1:19" ht="24.6" customHeight="1">
      <c r="A209" s="39"/>
      <c r="E209" s="40"/>
      <c r="F209" s="141" t="s">
        <v>59</v>
      </c>
      <c r="G209" s="30" t="s">
        <v>482</v>
      </c>
      <c r="H209" s="5" t="s">
        <v>696</v>
      </c>
      <c r="I209" s="98" t="s">
        <v>258</v>
      </c>
      <c r="J209" s="98" t="s">
        <v>259</v>
      </c>
      <c r="K209" s="98"/>
      <c r="L209" s="6" t="s">
        <v>119</v>
      </c>
      <c r="M209" s="99" t="s">
        <v>810</v>
      </c>
      <c r="N209" s="5" t="s">
        <v>36</v>
      </c>
      <c r="O209" s="10"/>
      <c r="P209" s="10"/>
      <c r="Q209" s="10">
        <f t="shared" si="13"/>
        <v>0</v>
      </c>
      <c r="R209" s="10"/>
      <c r="S209" s="2" t="e">
        <f>VLOOKUP(H209,[1]T5!$I$3:$T$154,1,0)</f>
        <v>#N/A</v>
      </c>
    </row>
    <row r="210" spans="1:19" ht="24.6" customHeight="1">
      <c r="A210" s="39"/>
      <c r="E210" s="40"/>
      <c r="F210" s="141" t="s">
        <v>60</v>
      </c>
      <c r="G210" s="30" t="s">
        <v>483</v>
      </c>
      <c r="H210" s="5" t="s">
        <v>1062</v>
      </c>
      <c r="I210" s="97" t="s">
        <v>260</v>
      </c>
      <c r="J210" s="97" t="s">
        <v>1063</v>
      </c>
      <c r="K210" s="98" t="s">
        <v>1064</v>
      </c>
      <c r="L210" s="6" t="s">
        <v>261</v>
      </c>
      <c r="M210" s="99" t="s">
        <v>1013</v>
      </c>
      <c r="N210" s="5">
        <v>1</v>
      </c>
      <c r="O210" s="10"/>
      <c r="P210" s="10"/>
      <c r="Q210" s="10">
        <f t="shared" si="13"/>
        <v>0</v>
      </c>
      <c r="R210" s="10"/>
      <c r="S210" s="2" t="str">
        <f>VLOOKUP(H210,[1]T5!$I$3:$T$154,1,0)</f>
        <v>30.424.4910</v>
      </c>
    </row>
    <row r="211" spans="1:19" ht="24.6" customHeight="1">
      <c r="A211" s="73"/>
      <c r="B211" s="74"/>
      <c r="C211" s="74"/>
      <c r="D211" s="74"/>
      <c r="E211" s="75"/>
      <c r="F211" s="141" t="s">
        <v>71</v>
      </c>
      <c r="G211" s="30" t="s">
        <v>484</v>
      </c>
      <c r="H211" s="5" t="s">
        <v>697</v>
      </c>
      <c r="I211" s="98" t="s">
        <v>123</v>
      </c>
      <c r="J211" s="98" t="s">
        <v>262</v>
      </c>
      <c r="K211" s="98"/>
      <c r="L211" s="6" t="s">
        <v>119</v>
      </c>
      <c r="M211" s="99" t="s">
        <v>811</v>
      </c>
      <c r="N211" s="5">
        <v>6</v>
      </c>
      <c r="O211" s="10"/>
      <c r="P211" s="10"/>
      <c r="Q211" s="10">
        <f t="shared" si="13"/>
        <v>0</v>
      </c>
      <c r="R211" s="10"/>
      <c r="S211" s="2" t="str">
        <f>VLOOKUP(H211,[1]T5!$I$3:$T$154,1,0)</f>
        <v>30.825.0100</v>
      </c>
    </row>
    <row r="212" spans="1:19" ht="24.6" customHeight="1">
      <c r="A212" s="155"/>
      <c r="B212" s="155"/>
      <c r="C212" s="155"/>
      <c r="D212" s="155"/>
      <c r="E212" s="155"/>
      <c r="F212" s="145" t="s">
        <v>1228</v>
      </c>
      <c r="G212" s="30"/>
      <c r="H212" s="150" t="s">
        <v>1229</v>
      </c>
      <c r="I212" s="151" t="s">
        <v>1230</v>
      </c>
      <c r="J212" s="151" t="s">
        <v>1231</v>
      </c>
      <c r="K212" s="98"/>
      <c r="L212" s="6"/>
      <c r="M212" s="99"/>
      <c r="N212" s="5" t="s">
        <v>41</v>
      </c>
      <c r="O212" s="10"/>
      <c r="P212" s="10"/>
      <c r="Q212" s="10"/>
      <c r="R212" s="10"/>
    </row>
    <row r="213" spans="1:19" ht="8.1" customHeight="1">
      <c r="A213" s="11"/>
      <c r="B213" s="11"/>
      <c r="C213" s="11"/>
      <c r="D213" s="11"/>
      <c r="E213" s="11"/>
      <c r="M213" s="93"/>
      <c r="N213" s="11"/>
    </row>
    <row r="214" spans="1:19" ht="21" customHeight="1">
      <c r="A214" s="23" t="s">
        <v>0</v>
      </c>
      <c r="B214" s="23"/>
      <c r="C214" s="23"/>
      <c r="D214" s="23"/>
      <c r="E214" s="23"/>
      <c r="F214" s="29" t="s">
        <v>25</v>
      </c>
      <c r="G214" s="29"/>
      <c r="H214" s="29"/>
      <c r="I214" s="29"/>
      <c r="J214" s="29"/>
      <c r="K214" s="29"/>
      <c r="L214" s="29"/>
      <c r="M214" s="94"/>
      <c r="N214" s="29"/>
      <c r="O214" s="29"/>
      <c r="P214" s="29"/>
      <c r="Q214" s="29"/>
      <c r="R214" s="29"/>
    </row>
    <row r="215" spans="1:19" ht="27" customHeight="1">
      <c r="A215" s="71"/>
      <c r="B215" s="71"/>
      <c r="C215" s="71"/>
      <c r="D215" s="71"/>
      <c r="E215" s="71"/>
      <c r="F215" s="24" t="s">
        <v>6</v>
      </c>
      <c r="G215" s="9" t="s">
        <v>353</v>
      </c>
      <c r="H215" s="9"/>
      <c r="I215" s="24" t="s">
        <v>7</v>
      </c>
      <c r="J215" s="9" t="s">
        <v>8</v>
      </c>
      <c r="K215" s="9" t="s">
        <v>9</v>
      </c>
      <c r="L215" s="9" t="s">
        <v>33</v>
      </c>
      <c r="M215" s="26" t="s">
        <v>35</v>
      </c>
      <c r="N215" s="9" t="s">
        <v>10</v>
      </c>
      <c r="O215" s="25" t="s">
        <v>18</v>
      </c>
      <c r="P215" s="9" t="s">
        <v>11</v>
      </c>
      <c r="Q215" s="9" t="s">
        <v>12</v>
      </c>
      <c r="R215" s="9" t="s">
        <v>13</v>
      </c>
    </row>
    <row r="216" spans="1:19" ht="14.25">
      <c r="A216" s="36"/>
      <c r="B216" s="37"/>
      <c r="C216" s="37"/>
      <c r="D216" s="37"/>
      <c r="E216" s="38"/>
      <c r="F216" s="152" t="s">
        <v>36</v>
      </c>
      <c r="G216" s="30" t="s">
        <v>485</v>
      </c>
      <c r="H216" s="5" t="s">
        <v>1058</v>
      </c>
      <c r="I216" s="97" t="s">
        <v>1059</v>
      </c>
      <c r="J216" s="97" t="s">
        <v>1060</v>
      </c>
      <c r="K216" s="98"/>
      <c r="L216" s="6" t="s">
        <v>162</v>
      </c>
      <c r="M216" s="99" t="s">
        <v>1061</v>
      </c>
      <c r="N216" s="5">
        <v>1</v>
      </c>
      <c r="O216" s="41"/>
      <c r="P216" s="10"/>
      <c r="Q216" s="35">
        <f t="shared" ref="Q216:Q241" si="14">O216*P216</f>
        <v>0</v>
      </c>
      <c r="R216" s="31"/>
      <c r="S216" s="2" t="str">
        <f>VLOOKUP(H216,[1]T5!$I$3:$T$154,1,0)</f>
        <v>30.531.0215</v>
      </c>
    </row>
    <row r="217" spans="1:19" ht="14.25">
      <c r="A217" s="39"/>
      <c r="E217" s="40"/>
      <c r="F217" s="152" t="s">
        <v>37</v>
      </c>
      <c r="G217" s="30" t="s">
        <v>486</v>
      </c>
      <c r="H217" s="5" t="s">
        <v>698</v>
      </c>
      <c r="I217" s="97" t="s">
        <v>263</v>
      </c>
      <c r="J217" s="97" t="s">
        <v>920</v>
      </c>
      <c r="K217" s="98"/>
      <c r="L217" s="6" t="s">
        <v>119</v>
      </c>
      <c r="M217" s="99" t="s">
        <v>812</v>
      </c>
      <c r="N217" s="5">
        <v>1</v>
      </c>
      <c r="O217" s="41"/>
      <c r="P217" s="10"/>
      <c r="Q217" s="35">
        <f t="shared" si="14"/>
        <v>0</v>
      </c>
      <c r="R217" s="31"/>
      <c r="S217" s="2" t="str">
        <f>VLOOKUP(H217,[1]T5!$I$3:$T$154,1,0)</f>
        <v>30.617.0020</v>
      </c>
    </row>
    <row r="218" spans="1:19" ht="14.25">
      <c r="A218" s="39"/>
      <c r="E218" s="40"/>
      <c r="F218" s="152" t="s">
        <v>38</v>
      </c>
      <c r="G218" s="30" t="s">
        <v>487</v>
      </c>
      <c r="H218" s="5" t="s">
        <v>1055</v>
      </c>
      <c r="I218" s="97" t="s">
        <v>264</v>
      </c>
      <c r="J218" s="97" t="s">
        <v>1056</v>
      </c>
      <c r="K218" s="98"/>
      <c r="L218" s="6" t="s">
        <v>121</v>
      </c>
      <c r="M218" s="99" t="s">
        <v>1057</v>
      </c>
      <c r="N218" s="5">
        <v>1</v>
      </c>
      <c r="O218" s="41"/>
      <c r="P218" s="10"/>
      <c r="Q218" s="35">
        <f t="shared" si="14"/>
        <v>0</v>
      </c>
      <c r="R218" s="31"/>
      <c r="S218" s="2" t="str">
        <f>VLOOKUP(H218,[1]T5!$I$3:$T$154,1,0)</f>
        <v>30.501.0110</v>
      </c>
    </row>
    <row r="219" spans="1:19" ht="14.25">
      <c r="A219" s="39"/>
      <c r="E219" s="40"/>
      <c r="F219" s="152" t="s">
        <v>39</v>
      </c>
      <c r="G219" s="30" t="s">
        <v>488</v>
      </c>
      <c r="H219" s="5" t="s">
        <v>844</v>
      </c>
      <c r="I219" s="97" t="s">
        <v>265</v>
      </c>
      <c r="J219" s="97" t="s">
        <v>845</v>
      </c>
      <c r="K219" s="98"/>
      <c r="L219" s="6" t="s">
        <v>184</v>
      </c>
      <c r="M219" s="99" t="s">
        <v>1014</v>
      </c>
      <c r="N219" s="5">
        <v>1</v>
      </c>
      <c r="O219" s="41"/>
      <c r="P219" s="10"/>
      <c r="Q219" s="35">
        <f t="shared" si="14"/>
        <v>0</v>
      </c>
      <c r="R219" s="31"/>
      <c r="S219" s="2" t="str">
        <f>VLOOKUP(H219,[1]T5!$I$3:$T$154,1,0)</f>
        <v>30.503.0250</v>
      </c>
    </row>
    <row r="220" spans="1:19" ht="14.25">
      <c r="A220" s="39"/>
      <c r="E220" s="40"/>
      <c r="F220" s="135" t="s">
        <v>40</v>
      </c>
      <c r="G220" s="30" t="s">
        <v>489</v>
      </c>
      <c r="H220" s="125" t="s">
        <v>1185</v>
      </c>
      <c r="I220" s="124" t="s">
        <v>1186</v>
      </c>
      <c r="J220" s="124" t="s">
        <v>1187</v>
      </c>
      <c r="K220" s="129"/>
      <c r="L220" s="127" t="s">
        <v>117</v>
      </c>
      <c r="M220" s="128" t="s">
        <v>1069</v>
      </c>
      <c r="N220" s="5">
        <v>1</v>
      </c>
      <c r="O220" s="41"/>
      <c r="P220" s="10"/>
      <c r="Q220" s="35">
        <f t="shared" si="14"/>
        <v>0</v>
      </c>
      <c r="R220" s="31"/>
      <c r="S220" s="2" t="str">
        <f>VLOOKUP(H220,[1]T5!$I$3:$T$154,1,0)</f>
        <v>30.519.2655</v>
      </c>
    </row>
    <row r="221" spans="1:19" ht="14.25">
      <c r="A221" s="39"/>
      <c r="E221" s="40"/>
      <c r="F221" s="156" t="s">
        <v>94</v>
      </c>
      <c r="G221" s="5" t="s">
        <v>490</v>
      </c>
      <c r="H221" s="5"/>
      <c r="I221" s="98" t="s">
        <v>266</v>
      </c>
      <c r="J221" s="98" t="s">
        <v>1143</v>
      </c>
      <c r="K221" s="98" t="s">
        <v>1151</v>
      </c>
      <c r="L221" s="6" t="s">
        <v>117</v>
      </c>
      <c r="M221" s="99" t="s">
        <v>1015</v>
      </c>
      <c r="N221" s="5">
        <v>1</v>
      </c>
      <c r="O221" s="41"/>
      <c r="P221" s="10"/>
      <c r="Q221" s="35">
        <f t="shared" si="14"/>
        <v>0</v>
      </c>
      <c r="R221" s="31"/>
      <c r="S221" s="2" t="e">
        <f>VLOOKUP(H221,[1]T5!$I$3:$T$154,1,0)</f>
        <v>#N/A</v>
      </c>
    </row>
    <row r="222" spans="1:19" ht="14.25">
      <c r="A222" s="39"/>
      <c r="E222" s="40"/>
      <c r="F222" s="156" t="s">
        <v>95</v>
      </c>
      <c r="G222" s="5" t="s">
        <v>491</v>
      </c>
      <c r="H222" s="5"/>
      <c r="I222" s="98" t="s">
        <v>267</v>
      </c>
      <c r="J222" s="98" t="s">
        <v>1144</v>
      </c>
      <c r="K222" s="98" t="s">
        <v>1152</v>
      </c>
      <c r="L222" s="6" t="s">
        <v>117</v>
      </c>
      <c r="M222" s="99" t="s">
        <v>1156</v>
      </c>
      <c r="N222" s="5">
        <v>1</v>
      </c>
      <c r="O222" s="41"/>
      <c r="P222" s="10"/>
      <c r="Q222" s="35">
        <f t="shared" si="14"/>
        <v>0</v>
      </c>
      <c r="R222" s="31"/>
      <c r="S222" s="2" t="e">
        <f>VLOOKUP(H222,[1]T5!$I$3:$T$154,1,0)</f>
        <v>#N/A</v>
      </c>
    </row>
    <row r="223" spans="1:19" ht="14.25">
      <c r="A223" s="39"/>
      <c r="E223" s="40"/>
      <c r="F223" s="156" t="s">
        <v>96</v>
      </c>
      <c r="G223" s="5" t="s">
        <v>492</v>
      </c>
      <c r="H223" s="5"/>
      <c r="I223" s="98" t="s">
        <v>1145</v>
      </c>
      <c r="J223" s="98" t="s">
        <v>1146</v>
      </c>
      <c r="K223" s="98" t="s">
        <v>1153</v>
      </c>
      <c r="L223" s="6" t="s">
        <v>261</v>
      </c>
      <c r="M223" s="99" t="s">
        <v>1157</v>
      </c>
      <c r="N223" s="5">
        <v>1</v>
      </c>
      <c r="O223" s="41"/>
      <c r="P223" s="10"/>
      <c r="Q223" s="35">
        <f t="shared" si="14"/>
        <v>0</v>
      </c>
      <c r="R223" s="31"/>
      <c r="S223" s="2" t="e">
        <f>VLOOKUP(H223,[1]T5!$I$3:$T$154,1,0)</f>
        <v>#N/A</v>
      </c>
    </row>
    <row r="224" spans="1:19" ht="14.25">
      <c r="A224" s="39"/>
      <c r="E224" s="40"/>
      <c r="F224" s="156" t="s">
        <v>1141</v>
      </c>
      <c r="G224" s="5"/>
      <c r="H224" s="5" t="s">
        <v>1147</v>
      </c>
      <c r="I224" s="98" t="s">
        <v>1148</v>
      </c>
      <c r="J224" s="98" t="s">
        <v>1149</v>
      </c>
      <c r="K224" s="98" t="s">
        <v>1154</v>
      </c>
      <c r="L224" s="6"/>
      <c r="M224" s="99" t="s">
        <v>1158</v>
      </c>
      <c r="N224" s="5" t="s">
        <v>36</v>
      </c>
      <c r="O224" s="41"/>
      <c r="P224" s="10"/>
      <c r="Q224" s="35">
        <f t="shared" si="14"/>
        <v>0</v>
      </c>
      <c r="R224" s="31"/>
      <c r="S224" s="2" t="e">
        <f>VLOOKUP(H224,[1]T5!$I$3:$T$154,1,0)</f>
        <v>#N/A</v>
      </c>
    </row>
    <row r="225" spans="1:19" ht="14.25">
      <c r="A225" s="39"/>
      <c r="E225" s="40"/>
      <c r="F225" s="156" t="s">
        <v>1142</v>
      </c>
      <c r="G225" s="5"/>
      <c r="H225" s="5" t="s">
        <v>1232</v>
      </c>
      <c r="I225" s="98" t="s">
        <v>268</v>
      </c>
      <c r="J225" s="98" t="s">
        <v>1150</v>
      </c>
      <c r="K225" s="98" t="s">
        <v>1155</v>
      </c>
      <c r="L225" s="6"/>
      <c r="M225" s="99" t="s">
        <v>839</v>
      </c>
      <c r="N225" s="5" t="s">
        <v>36</v>
      </c>
      <c r="O225" s="41"/>
      <c r="P225" s="10"/>
      <c r="Q225" s="35">
        <f t="shared" si="14"/>
        <v>0</v>
      </c>
      <c r="R225" s="31"/>
      <c r="S225" s="2" t="e">
        <f>VLOOKUP(H225,[1]T5!$I$3:$T$154,1,0)</f>
        <v>#N/A</v>
      </c>
    </row>
    <row r="226" spans="1:19" ht="14.25">
      <c r="A226" s="39"/>
      <c r="E226" s="40"/>
      <c r="F226" s="152" t="s">
        <v>41</v>
      </c>
      <c r="G226" s="30" t="s">
        <v>430</v>
      </c>
      <c r="H226" s="5" t="s">
        <v>647</v>
      </c>
      <c r="I226" s="98" t="s">
        <v>146</v>
      </c>
      <c r="J226" s="98" t="s">
        <v>200</v>
      </c>
      <c r="K226" s="98"/>
      <c r="L226" s="6" t="s">
        <v>119</v>
      </c>
      <c r="M226" s="99" t="s">
        <v>983</v>
      </c>
      <c r="N226" s="5">
        <v>2</v>
      </c>
      <c r="O226" s="41"/>
      <c r="P226" s="10"/>
      <c r="Q226" s="35">
        <f t="shared" si="14"/>
        <v>0</v>
      </c>
      <c r="R226" s="31"/>
      <c r="S226" s="2" t="e">
        <f>VLOOKUP(H226,[1]T5!$I$3:$T$154,1,0)</f>
        <v>#N/A</v>
      </c>
    </row>
    <row r="227" spans="1:19" ht="14.25">
      <c r="A227" s="39"/>
      <c r="E227" s="40"/>
      <c r="F227" s="152" t="s">
        <v>42</v>
      </c>
      <c r="G227" s="30" t="s">
        <v>493</v>
      </c>
      <c r="H227" s="5" t="s">
        <v>699</v>
      </c>
      <c r="I227" s="97" t="s">
        <v>269</v>
      </c>
      <c r="J227" s="97" t="s">
        <v>921</v>
      </c>
      <c r="K227" s="98"/>
      <c r="L227" s="6" t="s">
        <v>121</v>
      </c>
      <c r="M227" s="99" t="s">
        <v>1016</v>
      </c>
      <c r="N227" s="5">
        <v>1</v>
      </c>
      <c r="O227" s="41"/>
      <c r="P227" s="10"/>
      <c r="Q227" s="35">
        <f t="shared" si="14"/>
        <v>0</v>
      </c>
      <c r="R227" s="31"/>
      <c r="S227" s="2" t="str">
        <f>VLOOKUP(H227,[1]T5!$I$3:$T$154,1,0)</f>
        <v>30.513.0288</v>
      </c>
    </row>
    <row r="228" spans="1:19" s="1" customFormat="1" ht="14.25">
      <c r="A228" s="39"/>
      <c r="B228" s="14"/>
      <c r="C228" s="14"/>
      <c r="D228" s="14"/>
      <c r="E228" s="40"/>
      <c r="F228" s="152" t="s">
        <v>43</v>
      </c>
      <c r="G228" s="30" t="s">
        <v>494</v>
      </c>
      <c r="H228" s="125" t="s">
        <v>1163</v>
      </c>
      <c r="I228" s="124" t="s">
        <v>270</v>
      </c>
      <c r="J228" s="124" t="s">
        <v>1164</v>
      </c>
      <c r="K228" s="98"/>
      <c r="L228" s="6" t="s">
        <v>121</v>
      </c>
      <c r="M228" s="99" t="s">
        <v>813</v>
      </c>
      <c r="N228" s="5">
        <v>1</v>
      </c>
      <c r="O228" s="41"/>
      <c r="P228" s="10"/>
      <c r="Q228" s="35">
        <f t="shared" si="14"/>
        <v>0</v>
      </c>
      <c r="R228" s="31"/>
      <c r="S228" s="2" t="str">
        <f>VLOOKUP(H228,[1]T5!$I$3:$T$154,1,0)</f>
        <v>30.512.1570</v>
      </c>
    </row>
    <row r="229" spans="1:19" ht="14.25">
      <c r="A229" s="39"/>
      <c r="E229" s="40"/>
      <c r="F229" s="152" t="s">
        <v>44</v>
      </c>
      <c r="G229" s="30" t="s">
        <v>495</v>
      </c>
      <c r="H229" s="5" t="s">
        <v>700</v>
      </c>
      <c r="I229" s="98" t="s">
        <v>127</v>
      </c>
      <c r="J229" s="98" t="s">
        <v>271</v>
      </c>
      <c r="K229" s="98"/>
      <c r="L229" s="6" t="s">
        <v>119</v>
      </c>
      <c r="M229" s="99" t="s">
        <v>814</v>
      </c>
      <c r="N229" s="5">
        <v>2</v>
      </c>
      <c r="O229" s="41"/>
      <c r="P229" s="10"/>
      <c r="Q229" s="35">
        <f t="shared" si="14"/>
        <v>0</v>
      </c>
      <c r="R229" s="31"/>
      <c r="S229" s="2" t="e">
        <f>VLOOKUP(H229,[1]T5!$I$3:$T$154,1,0)</f>
        <v>#N/A</v>
      </c>
    </row>
    <row r="230" spans="1:19" ht="14.25">
      <c r="A230" s="39"/>
      <c r="E230" s="40"/>
      <c r="F230" s="135" t="s">
        <v>45</v>
      </c>
      <c r="G230" s="30" t="s">
        <v>496</v>
      </c>
      <c r="H230" s="5" t="s">
        <v>1065</v>
      </c>
      <c r="I230" s="97" t="s">
        <v>1066</v>
      </c>
      <c r="J230" s="97" t="s">
        <v>1067</v>
      </c>
      <c r="K230" s="98"/>
      <c r="L230" s="6" t="s">
        <v>117</v>
      </c>
      <c r="M230" s="99" t="s">
        <v>1068</v>
      </c>
      <c r="N230" s="5">
        <v>1</v>
      </c>
      <c r="O230" s="41"/>
      <c r="P230" s="10"/>
      <c r="Q230" s="35">
        <f t="shared" si="14"/>
        <v>0</v>
      </c>
      <c r="R230" s="31"/>
      <c r="S230" s="2" t="str">
        <f>VLOOKUP(H230,[1]T5!$I$3:$T$154,1,0)</f>
        <v>30.517.4013</v>
      </c>
    </row>
    <row r="231" spans="1:19" ht="14.25">
      <c r="A231" s="39"/>
      <c r="E231" s="40"/>
      <c r="F231" s="152" t="s">
        <v>97</v>
      </c>
      <c r="G231" s="5" t="s">
        <v>497</v>
      </c>
      <c r="H231" s="5" t="s">
        <v>1081</v>
      </c>
      <c r="I231" s="97" t="s">
        <v>266</v>
      </c>
      <c r="J231" s="97" t="s">
        <v>1082</v>
      </c>
      <c r="K231" s="98"/>
      <c r="L231" s="6" t="s">
        <v>117</v>
      </c>
      <c r="M231" s="99" t="s">
        <v>1017</v>
      </c>
      <c r="N231" s="5">
        <v>1</v>
      </c>
      <c r="O231" s="41"/>
      <c r="P231" s="10"/>
      <c r="Q231" s="35">
        <f t="shared" si="14"/>
        <v>0</v>
      </c>
      <c r="R231" s="31"/>
      <c r="S231" s="2" t="str">
        <f>VLOOKUP(H231,[1]T5!$I$3:$T$154,1,0)</f>
        <v>30.540.0030</v>
      </c>
    </row>
    <row r="232" spans="1:19" ht="14.25">
      <c r="A232" s="39"/>
      <c r="E232" s="40"/>
      <c r="F232" s="152" t="s">
        <v>98</v>
      </c>
      <c r="G232" s="5" t="s">
        <v>498</v>
      </c>
      <c r="H232" s="5" t="s">
        <v>1083</v>
      </c>
      <c r="I232" s="97" t="s">
        <v>267</v>
      </c>
      <c r="J232" s="97" t="s">
        <v>1084</v>
      </c>
      <c r="K232" s="98"/>
      <c r="L232" s="6" t="s">
        <v>117</v>
      </c>
      <c r="M232" s="99" t="s">
        <v>840</v>
      </c>
      <c r="N232" s="5">
        <v>1</v>
      </c>
      <c r="O232" s="41"/>
      <c r="P232" s="10"/>
      <c r="Q232" s="35">
        <f t="shared" si="14"/>
        <v>0</v>
      </c>
      <c r="R232" s="31"/>
      <c r="S232" s="2" t="str">
        <f>VLOOKUP(H232,[1]T5!$I$3:$T$154,1,0)</f>
        <v>30.541.0245</v>
      </c>
    </row>
    <row r="233" spans="1:19" ht="14.25">
      <c r="A233" s="39"/>
      <c r="E233" s="40"/>
      <c r="F233" s="152" t="s">
        <v>99</v>
      </c>
      <c r="G233" s="5" t="s">
        <v>499</v>
      </c>
      <c r="H233" s="5" t="s">
        <v>1085</v>
      </c>
      <c r="I233" s="97" t="s">
        <v>856</v>
      </c>
      <c r="J233" s="97" t="s">
        <v>1086</v>
      </c>
      <c r="K233" s="98"/>
      <c r="L233" s="6" t="s">
        <v>162</v>
      </c>
      <c r="M233" s="99" t="s">
        <v>1018</v>
      </c>
      <c r="N233" s="5">
        <v>1</v>
      </c>
      <c r="O233" s="41"/>
      <c r="P233" s="10"/>
      <c r="Q233" s="35">
        <f t="shared" si="14"/>
        <v>0</v>
      </c>
      <c r="R233" s="31"/>
      <c r="S233" s="2" t="str">
        <f>VLOOKUP(H233,[1]T5!$I$3:$T$154,1,0)</f>
        <v>30.537.0020</v>
      </c>
    </row>
    <row r="234" spans="1:19" ht="14.25">
      <c r="A234" s="39"/>
      <c r="E234" s="40"/>
      <c r="F234" s="152" t="s">
        <v>100</v>
      </c>
      <c r="G234" s="5" t="s">
        <v>500</v>
      </c>
      <c r="H234" s="5" t="s">
        <v>1087</v>
      </c>
      <c r="I234" s="97" t="s">
        <v>268</v>
      </c>
      <c r="J234" s="97" t="s">
        <v>1088</v>
      </c>
      <c r="K234" s="98"/>
      <c r="L234" s="6" t="s">
        <v>261</v>
      </c>
      <c r="M234" s="99" t="s">
        <v>841</v>
      </c>
      <c r="N234" s="5">
        <v>1</v>
      </c>
      <c r="O234" s="41"/>
      <c r="P234" s="10"/>
      <c r="Q234" s="35">
        <f t="shared" si="14"/>
        <v>0</v>
      </c>
      <c r="R234" s="31"/>
      <c r="S234" s="2" t="str">
        <f>VLOOKUP(H234,[1]T5!$I$3:$T$154,1,0)</f>
        <v>30.543.0805</v>
      </c>
    </row>
    <row r="235" spans="1:19" ht="14.25">
      <c r="A235" s="39"/>
      <c r="E235" s="40"/>
      <c r="F235" s="152" t="s">
        <v>46</v>
      </c>
      <c r="G235" s="30" t="s">
        <v>501</v>
      </c>
      <c r="H235" s="5" t="s">
        <v>846</v>
      </c>
      <c r="I235" s="97" t="s">
        <v>272</v>
      </c>
      <c r="J235" s="97" t="s">
        <v>847</v>
      </c>
      <c r="K235" s="98"/>
      <c r="L235" s="6" t="s">
        <v>184</v>
      </c>
      <c r="M235" s="99" t="s">
        <v>1019</v>
      </c>
      <c r="N235" s="5">
        <v>1</v>
      </c>
      <c r="O235" s="41"/>
      <c r="P235" s="10"/>
      <c r="Q235" s="35">
        <f t="shared" si="14"/>
        <v>0</v>
      </c>
      <c r="R235" s="31"/>
      <c r="S235" s="2" t="str">
        <f>VLOOKUP(H235,[1]T5!$I$3:$T$154,1,0)</f>
        <v>30.505.0120</v>
      </c>
    </row>
    <row r="236" spans="1:19" ht="14.25">
      <c r="E236" s="40"/>
      <c r="F236" s="152" t="s">
        <v>47</v>
      </c>
      <c r="G236" s="30" t="s">
        <v>502</v>
      </c>
      <c r="H236" s="5" t="s">
        <v>701</v>
      </c>
      <c r="I236" s="97" t="s">
        <v>263</v>
      </c>
      <c r="J236" s="97" t="s">
        <v>922</v>
      </c>
      <c r="K236" s="98"/>
      <c r="L236" s="6" t="s">
        <v>119</v>
      </c>
      <c r="M236" s="99" t="s">
        <v>815</v>
      </c>
      <c r="N236" s="5">
        <v>1</v>
      </c>
      <c r="O236" s="41"/>
      <c r="P236" s="10"/>
      <c r="Q236" s="35">
        <f t="shared" si="14"/>
        <v>0</v>
      </c>
      <c r="R236" s="31"/>
      <c r="S236" s="2" t="str">
        <f>VLOOKUP(H236,[1]T5!$I$3:$T$154,1,0)</f>
        <v>30.617.0050</v>
      </c>
    </row>
    <row r="237" spans="1:19" ht="14.25">
      <c r="A237" s="39"/>
      <c r="E237" s="92"/>
      <c r="F237" s="152" t="s">
        <v>48</v>
      </c>
      <c r="G237" s="5" t="s">
        <v>503</v>
      </c>
      <c r="H237" s="5" t="s">
        <v>702</v>
      </c>
      <c r="I237" s="98" t="s">
        <v>273</v>
      </c>
      <c r="J237" s="98" t="s">
        <v>274</v>
      </c>
      <c r="K237" s="98"/>
      <c r="L237" s="6" t="s">
        <v>119</v>
      </c>
      <c r="M237" s="99" t="s">
        <v>816</v>
      </c>
      <c r="N237" s="5">
        <v>1</v>
      </c>
      <c r="O237" s="41"/>
      <c r="P237" s="10"/>
      <c r="Q237" s="35">
        <f t="shared" si="14"/>
        <v>0</v>
      </c>
      <c r="R237" s="31"/>
      <c r="S237" s="2" t="e">
        <f>VLOOKUP(H237,[1]T5!$I$3:$T$154,1,0)</f>
        <v>#N/A</v>
      </c>
    </row>
    <row r="238" spans="1:19" ht="14.25">
      <c r="A238" s="39"/>
      <c r="E238" s="92"/>
      <c r="F238" s="152" t="s">
        <v>1075</v>
      </c>
      <c r="G238" s="5"/>
      <c r="H238" s="5" t="s">
        <v>1076</v>
      </c>
      <c r="I238" s="98" t="s">
        <v>1077</v>
      </c>
      <c r="J238" s="98" t="s">
        <v>1078</v>
      </c>
      <c r="K238" s="98"/>
      <c r="L238" s="6" t="s">
        <v>119</v>
      </c>
      <c r="M238" s="99" t="s">
        <v>1079</v>
      </c>
      <c r="N238" s="5">
        <v>1</v>
      </c>
      <c r="O238" s="41"/>
      <c r="P238" s="10"/>
      <c r="Q238" s="35" t="s">
        <v>1080</v>
      </c>
      <c r="R238" s="31"/>
      <c r="S238" s="2" t="e">
        <f>VLOOKUP(H238,[1]T5!$I$3:$T$154,1,0)</f>
        <v>#N/A</v>
      </c>
    </row>
    <row r="239" spans="1:19" ht="14.25">
      <c r="A239" s="39"/>
      <c r="E239" s="40"/>
      <c r="F239" s="152" t="s">
        <v>49</v>
      </c>
      <c r="G239" s="5" t="s">
        <v>504</v>
      </c>
      <c r="H239" s="5" t="s">
        <v>703</v>
      </c>
      <c r="I239" s="97" t="s">
        <v>275</v>
      </c>
      <c r="J239" s="97" t="s">
        <v>923</v>
      </c>
      <c r="K239" s="98"/>
      <c r="L239" s="6" t="s">
        <v>121</v>
      </c>
      <c r="M239" s="99" t="s">
        <v>793</v>
      </c>
      <c r="N239" s="5">
        <v>4</v>
      </c>
      <c r="O239" s="41"/>
      <c r="P239" s="10"/>
      <c r="Q239" s="35">
        <f t="shared" ref="Q239:Q240" si="15">O239*P239</f>
        <v>0</v>
      </c>
      <c r="R239" s="31"/>
      <c r="S239" s="2" t="str">
        <f>VLOOKUP(H239,[1]T5!$I$3:$T$154,1,0)</f>
        <v>30.901.0090</v>
      </c>
    </row>
    <row r="240" spans="1:19" ht="14.25">
      <c r="A240" s="39"/>
      <c r="E240" s="40"/>
      <c r="F240" s="152" t="s">
        <v>50</v>
      </c>
      <c r="G240" s="5" t="s">
        <v>504</v>
      </c>
      <c r="H240" s="5" t="s">
        <v>851</v>
      </c>
      <c r="I240" s="97" t="s">
        <v>852</v>
      </c>
      <c r="J240" s="97" t="s">
        <v>853</v>
      </c>
      <c r="K240" s="98"/>
      <c r="L240" s="6" t="s">
        <v>121</v>
      </c>
      <c r="M240" s="99" t="s">
        <v>1020</v>
      </c>
      <c r="N240" s="5">
        <v>4</v>
      </c>
      <c r="O240" s="41"/>
      <c r="P240" s="10"/>
      <c r="Q240" s="35">
        <f t="shared" si="15"/>
        <v>0</v>
      </c>
      <c r="R240" s="31"/>
      <c r="S240" s="2" t="str">
        <f>VLOOKUP(H240,[1]T5!$I$3:$T$154,1,0)</f>
        <v>30.709.0301</v>
      </c>
    </row>
    <row r="241" spans="1:19" ht="14.25">
      <c r="A241" s="73"/>
      <c r="B241" s="74"/>
      <c r="C241" s="74"/>
      <c r="D241" s="74"/>
      <c r="E241" s="75"/>
      <c r="F241" s="152" t="s">
        <v>51</v>
      </c>
      <c r="G241" s="30" t="s">
        <v>504</v>
      </c>
      <c r="H241" s="5" t="s">
        <v>854</v>
      </c>
      <c r="I241" s="97" t="s">
        <v>852</v>
      </c>
      <c r="J241" s="97" t="s">
        <v>855</v>
      </c>
      <c r="K241" s="98"/>
      <c r="L241" s="6" t="s">
        <v>121</v>
      </c>
      <c r="M241" s="99" t="s">
        <v>1021</v>
      </c>
      <c r="N241" s="5">
        <v>4</v>
      </c>
      <c r="O241" s="41"/>
      <c r="P241" s="10"/>
      <c r="Q241" s="35">
        <f t="shared" si="14"/>
        <v>0</v>
      </c>
      <c r="R241" s="31"/>
      <c r="S241" s="2" t="str">
        <f>VLOOKUP(H241,[1]T5!$I$3:$T$154,1,0)</f>
        <v>30.709.0311</v>
      </c>
    </row>
    <row r="242" spans="1:19" ht="8.1" customHeight="1">
      <c r="A242" s="11"/>
      <c r="B242" s="11"/>
      <c r="C242" s="11"/>
      <c r="D242" s="11"/>
      <c r="E242" s="11"/>
      <c r="M242" s="93"/>
      <c r="N242" s="11"/>
    </row>
    <row r="243" spans="1:19" ht="21" customHeight="1">
      <c r="A243" s="23" t="s">
        <v>0</v>
      </c>
      <c r="B243" s="23"/>
      <c r="C243" s="23"/>
      <c r="D243" s="23"/>
      <c r="E243" s="23"/>
      <c r="F243" s="29" t="s">
        <v>26</v>
      </c>
      <c r="G243" s="29"/>
      <c r="H243" s="29"/>
      <c r="I243" s="29"/>
      <c r="J243" s="29"/>
      <c r="K243" s="29"/>
      <c r="L243" s="29"/>
      <c r="M243" s="94"/>
      <c r="N243" s="29"/>
      <c r="O243" s="29"/>
      <c r="P243" s="29"/>
      <c r="Q243" s="29"/>
      <c r="R243" s="29"/>
    </row>
    <row r="244" spans="1:19" s="1" customFormat="1" ht="27" customHeight="1">
      <c r="A244" s="71"/>
      <c r="B244" s="71"/>
      <c r="C244" s="71"/>
      <c r="D244" s="71"/>
      <c r="E244" s="71"/>
      <c r="F244" s="24" t="s">
        <v>6</v>
      </c>
      <c r="G244" s="9" t="s">
        <v>353</v>
      </c>
      <c r="H244" s="9"/>
      <c r="I244" s="24" t="s">
        <v>7</v>
      </c>
      <c r="J244" s="9" t="s">
        <v>8</v>
      </c>
      <c r="K244" s="9" t="s">
        <v>9</v>
      </c>
      <c r="L244" s="9" t="s">
        <v>33</v>
      </c>
      <c r="M244" s="26" t="s">
        <v>35</v>
      </c>
      <c r="N244" s="9" t="s">
        <v>10</v>
      </c>
      <c r="O244" s="25" t="s">
        <v>18</v>
      </c>
      <c r="P244" s="9" t="s">
        <v>11</v>
      </c>
      <c r="Q244" s="9" t="s">
        <v>12</v>
      </c>
      <c r="R244" s="9" t="s">
        <v>13</v>
      </c>
    </row>
    <row r="245" spans="1:19" ht="22.9" customHeight="1">
      <c r="A245" s="36"/>
      <c r="B245" s="37"/>
      <c r="C245" s="37"/>
      <c r="D245" s="37"/>
      <c r="E245" s="38"/>
      <c r="F245" s="135">
        <v>1</v>
      </c>
      <c r="G245" s="30" t="s">
        <v>505</v>
      </c>
      <c r="H245" s="125" t="s">
        <v>1188</v>
      </c>
      <c r="I245" s="124" t="s">
        <v>276</v>
      </c>
      <c r="J245" s="124" t="s">
        <v>1189</v>
      </c>
      <c r="K245" s="129"/>
      <c r="L245" s="127" t="s">
        <v>117</v>
      </c>
      <c r="M245" s="128" t="s">
        <v>1190</v>
      </c>
      <c r="N245" s="125">
        <v>1</v>
      </c>
      <c r="O245" s="10"/>
      <c r="P245" s="10"/>
      <c r="Q245" s="10">
        <f t="shared" ref="Q245:Q260" si="16">O245*P245</f>
        <v>0</v>
      </c>
      <c r="R245" s="10"/>
      <c r="S245" s="2" t="str">
        <f>VLOOKUP(H245,[1]T5!$I$3:$T$154,1,0)</f>
        <v>30.408.1215</v>
      </c>
    </row>
    <row r="246" spans="1:19" ht="22.9" customHeight="1">
      <c r="A246" s="39"/>
      <c r="E246" s="40"/>
      <c r="F246" s="156" t="s">
        <v>101</v>
      </c>
      <c r="G246" s="5" t="s">
        <v>506</v>
      </c>
      <c r="H246" s="5"/>
      <c r="I246" s="97" t="s">
        <v>277</v>
      </c>
      <c r="J246" s="97" t="s">
        <v>924</v>
      </c>
      <c r="K246" s="98"/>
      <c r="L246" s="6" t="s">
        <v>119</v>
      </c>
      <c r="M246" s="99" t="s">
        <v>817</v>
      </c>
      <c r="N246" s="5" t="s">
        <v>36</v>
      </c>
      <c r="O246" s="10"/>
      <c r="P246" s="10"/>
      <c r="Q246" s="10">
        <f t="shared" si="16"/>
        <v>0</v>
      </c>
      <c r="R246" s="10"/>
      <c r="S246" s="2" t="e">
        <f>VLOOKUP(H246,[1]T5!$I$3:$T$154,1,0)</f>
        <v>#N/A</v>
      </c>
    </row>
    <row r="247" spans="1:19" ht="22.9" customHeight="1">
      <c r="A247" s="39"/>
      <c r="E247" s="40"/>
      <c r="F247" s="156" t="s">
        <v>102</v>
      </c>
      <c r="G247" s="5" t="s">
        <v>507</v>
      </c>
      <c r="H247" s="5"/>
      <c r="I247" s="97" t="s">
        <v>278</v>
      </c>
      <c r="J247" s="97" t="s">
        <v>925</v>
      </c>
      <c r="K247" s="98"/>
      <c r="L247" s="6" t="s">
        <v>121</v>
      </c>
      <c r="M247" s="99" t="s">
        <v>818</v>
      </c>
      <c r="N247" s="5">
        <v>36</v>
      </c>
      <c r="O247" s="10"/>
      <c r="P247" s="10"/>
      <c r="Q247" s="10">
        <f t="shared" si="16"/>
        <v>0</v>
      </c>
      <c r="R247" s="10"/>
      <c r="S247" s="2" t="e">
        <f>VLOOKUP(H247,[1]T5!$I$3:$T$154,1,0)</f>
        <v>#N/A</v>
      </c>
    </row>
    <row r="248" spans="1:19" ht="22.9" customHeight="1">
      <c r="A248" s="39"/>
      <c r="E248" s="40"/>
      <c r="F248" s="156" t="s">
        <v>103</v>
      </c>
      <c r="G248" s="5" t="s">
        <v>508</v>
      </c>
      <c r="H248" s="5"/>
      <c r="I248" s="98" t="s">
        <v>279</v>
      </c>
      <c r="J248" s="98" t="s">
        <v>280</v>
      </c>
      <c r="K248" s="120"/>
      <c r="L248" s="6" t="s">
        <v>119</v>
      </c>
      <c r="M248" s="99" t="s">
        <v>1022</v>
      </c>
      <c r="N248" s="5" t="s">
        <v>36</v>
      </c>
      <c r="O248" s="10"/>
      <c r="P248" s="10"/>
      <c r="Q248" s="10">
        <f t="shared" si="16"/>
        <v>0</v>
      </c>
      <c r="R248" s="10"/>
      <c r="S248" s="2" t="e">
        <f>VLOOKUP(H248,[1]T5!$I$3:$T$154,1,0)</f>
        <v>#N/A</v>
      </c>
    </row>
    <row r="249" spans="1:19" ht="22.9" customHeight="1">
      <c r="A249" s="39"/>
      <c r="E249" s="40"/>
      <c r="F249" s="156" t="s">
        <v>104</v>
      </c>
      <c r="G249" s="5" t="s">
        <v>509</v>
      </c>
      <c r="H249" s="5"/>
      <c r="I249" s="97" t="s">
        <v>195</v>
      </c>
      <c r="J249" s="97" t="s">
        <v>1095</v>
      </c>
      <c r="K249" s="98"/>
      <c r="L249" s="6" t="s">
        <v>119</v>
      </c>
      <c r="M249" s="99" t="s">
        <v>1096</v>
      </c>
      <c r="N249" s="5" t="s">
        <v>37</v>
      </c>
      <c r="O249" s="10"/>
      <c r="P249" s="10"/>
      <c r="Q249" s="10">
        <f t="shared" si="16"/>
        <v>0</v>
      </c>
      <c r="R249" s="10"/>
      <c r="S249" s="2" t="e">
        <f>VLOOKUP(H249,[1]T5!$I$3:$T$154,1,0)</f>
        <v>#N/A</v>
      </c>
    </row>
    <row r="250" spans="1:19" ht="22.9" customHeight="1">
      <c r="A250" s="39"/>
      <c r="E250" s="40"/>
      <c r="F250" s="156" t="s">
        <v>105</v>
      </c>
      <c r="G250" s="5" t="s">
        <v>510</v>
      </c>
      <c r="H250" s="5"/>
      <c r="I250" s="97" t="s">
        <v>297</v>
      </c>
      <c r="J250" s="97" t="s">
        <v>1089</v>
      </c>
      <c r="K250" s="98"/>
      <c r="L250" s="6" t="s">
        <v>162</v>
      </c>
      <c r="M250" s="99" t="s">
        <v>1090</v>
      </c>
      <c r="N250" s="5" t="s">
        <v>37</v>
      </c>
      <c r="O250" s="10"/>
      <c r="P250" s="10"/>
      <c r="Q250" s="10">
        <f t="shared" si="16"/>
        <v>0</v>
      </c>
      <c r="R250" s="10"/>
      <c r="S250" s="2" t="e">
        <f>VLOOKUP(H250,[1]T5!$I$3:$T$154,1,0)</f>
        <v>#N/A</v>
      </c>
    </row>
    <row r="251" spans="1:19" ht="22.9" customHeight="1">
      <c r="A251" s="39"/>
      <c r="E251" s="40"/>
      <c r="F251" s="156" t="s">
        <v>1093</v>
      </c>
      <c r="G251" s="5"/>
      <c r="H251" s="5"/>
      <c r="I251" s="97" t="s">
        <v>1091</v>
      </c>
      <c r="J251" s="97" t="s">
        <v>1092</v>
      </c>
      <c r="K251" s="98"/>
      <c r="L251" s="6" t="s">
        <v>119</v>
      </c>
      <c r="M251" s="99" t="s">
        <v>1094</v>
      </c>
      <c r="N251" s="5" t="s">
        <v>36</v>
      </c>
      <c r="O251" s="10"/>
      <c r="P251" s="10"/>
      <c r="Q251" s="10">
        <f t="shared" ref="Q251" si="17">O251*P251</f>
        <v>0</v>
      </c>
      <c r="R251" s="10"/>
      <c r="S251" s="2" t="e">
        <f>VLOOKUP(H251,[1]T5!$I$3:$T$154,1,0)</f>
        <v>#N/A</v>
      </c>
    </row>
    <row r="252" spans="1:19" ht="22.9" customHeight="1">
      <c r="A252" s="39"/>
      <c r="E252" s="40"/>
      <c r="F252" s="152">
        <v>2</v>
      </c>
      <c r="G252" s="30" t="s">
        <v>511</v>
      </c>
      <c r="H252" s="125" t="s">
        <v>1194</v>
      </c>
      <c r="I252" s="124" t="s">
        <v>281</v>
      </c>
      <c r="J252" s="124" t="s">
        <v>926</v>
      </c>
      <c r="K252" s="129"/>
      <c r="L252" s="127" t="s">
        <v>117</v>
      </c>
      <c r="M252" s="128" t="s">
        <v>1023</v>
      </c>
      <c r="N252" s="125">
        <v>1</v>
      </c>
      <c r="O252" s="10"/>
      <c r="P252" s="10"/>
      <c r="Q252" s="10">
        <f t="shared" si="16"/>
        <v>0</v>
      </c>
      <c r="R252" s="10"/>
      <c r="S252" s="2" t="str">
        <f>VLOOKUP(H252,[1]T5!$I$3:$T$154,1,0)</f>
        <v>30.411.3300</v>
      </c>
    </row>
    <row r="253" spans="1:19" ht="22.9" customHeight="1">
      <c r="A253" s="39"/>
      <c r="E253" s="40"/>
      <c r="F253" s="152" t="s">
        <v>106</v>
      </c>
      <c r="G253" s="69" t="s">
        <v>512</v>
      </c>
      <c r="H253" s="69" t="s">
        <v>704</v>
      </c>
      <c r="I253" s="98" t="s">
        <v>282</v>
      </c>
      <c r="J253" s="98" t="s">
        <v>283</v>
      </c>
      <c r="K253" s="98"/>
      <c r="L253" s="6" t="s">
        <v>162</v>
      </c>
      <c r="M253" s="99"/>
      <c r="N253" s="5">
        <v>1</v>
      </c>
      <c r="O253" s="10"/>
      <c r="P253" s="10"/>
      <c r="Q253" s="10">
        <f t="shared" si="16"/>
        <v>0</v>
      </c>
      <c r="R253" s="10"/>
      <c r="S253" s="2" t="e">
        <f>VLOOKUP(H253,[1]T5!$I$3:$T$154,1,0)</f>
        <v>#N/A</v>
      </c>
    </row>
    <row r="254" spans="1:19" ht="22.9" customHeight="1">
      <c r="A254" s="39"/>
      <c r="E254" s="40"/>
      <c r="F254" s="152" t="s">
        <v>107</v>
      </c>
      <c r="G254" s="69" t="s">
        <v>513</v>
      </c>
      <c r="H254" s="69" t="s">
        <v>705</v>
      </c>
      <c r="I254" s="98" t="s">
        <v>284</v>
      </c>
      <c r="J254" s="98" t="s">
        <v>285</v>
      </c>
      <c r="K254" s="98"/>
      <c r="L254" s="6" t="s">
        <v>162</v>
      </c>
      <c r="M254" s="99"/>
      <c r="N254" s="5">
        <v>1</v>
      </c>
      <c r="O254" s="10"/>
      <c r="P254" s="10"/>
      <c r="Q254" s="10">
        <f t="shared" si="16"/>
        <v>0</v>
      </c>
      <c r="R254" s="10"/>
      <c r="S254" s="2" t="e">
        <f>VLOOKUP(H254,[1]T5!$I$3:$T$154,1,0)</f>
        <v>#N/A</v>
      </c>
    </row>
    <row r="255" spans="1:19" ht="22.9" customHeight="1">
      <c r="A255" s="39"/>
      <c r="E255" s="40"/>
      <c r="F255" s="152">
        <v>3</v>
      </c>
      <c r="G255" s="43" t="s">
        <v>352</v>
      </c>
      <c r="H255" s="90" t="s">
        <v>706</v>
      </c>
      <c r="I255" s="97" t="s">
        <v>286</v>
      </c>
      <c r="J255" s="97" t="s">
        <v>927</v>
      </c>
      <c r="K255" s="98"/>
      <c r="L255" s="6" t="s">
        <v>287</v>
      </c>
      <c r="M255" s="99" t="s">
        <v>819</v>
      </c>
      <c r="N255" s="5">
        <v>1</v>
      </c>
      <c r="O255" s="10"/>
      <c r="P255" s="10"/>
      <c r="Q255" s="10">
        <f t="shared" si="16"/>
        <v>0</v>
      </c>
      <c r="R255" s="10"/>
      <c r="S255" s="2" t="str">
        <f>VLOOKUP(H255,[1]T5!$I$3:$T$154,1,0)</f>
        <v>30.526.0250</v>
      </c>
    </row>
    <row r="256" spans="1:19" ht="22.9" customHeight="1">
      <c r="A256" s="39"/>
      <c r="E256" s="40"/>
      <c r="F256" s="152">
        <v>4</v>
      </c>
      <c r="G256" s="42" t="s">
        <v>514</v>
      </c>
      <c r="H256" s="91" t="s">
        <v>707</v>
      </c>
      <c r="I256" s="98" t="s">
        <v>210</v>
      </c>
      <c r="J256" s="98" t="s">
        <v>288</v>
      </c>
      <c r="K256" s="98"/>
      <c r="L256" s="6" t="s">
        <v>119</v>
      </c>
      <c r="M256" s="99" t="s">
        <v>820</v>
      </c>
      <c r="N256" s="5">
        <v>6</v>
      </c>
      <c r="O256" s="10"/>
      <c r="P256" s="10"/>
      <c r="Q256" s="10">
        <f t="shared" si="16"/>
        <v>0</v>
      </c>
      <c r="R256" s="10"/>
      <c r="S256" s="2" t="e">
        <f>VLOOKUP(H256,[1]T5!$I$3:$T$154,1,0)</f>
        <v>#N/A</v>
      </c>
    </row>
    <row r="257" spans="1:19" ht="22.9" customHeight="1">
      <c r="A257" s="39"/>
      <c r="E257" s="40"/>
      <c r="F257" s="152">
        <v>5</v>
      </c>
      <c r="G257" s="43" t="s">
        <v>515</v>
      </c>
      <c r="H257" s="90" t="s">
        <v>708</v>
      </c>
      <c r="I257" s="97" t="s">
        <v>289</v>
      </c>
      <c r="J257" s="97" t="s">
        <v>928</v>
      </c>
      <c r="K257" s="98"/>
      <c r="L257" s="6" t="s">
        <v>121</v>
      </c>
      <c r="M257" s="99" t="s">
        <v>821</v>
      </c>
      <c r="N257" s="5">
        <v>1</v>
      </c>
      <c r="O257" s="10"/>
      <c r="P257" s="10"/>
      <c r="Q257" s="10">
        <f t="shared" si="16"/>
        <v>0</v>
      </c>
      <c r="R257" s="10"/>
      <c r="S257" s="2" t="str">
        <f>VLOOKUP(H257,[1]T5!$I$3:$T$154,1,0)</f>
        <v>30.851.0010</v>
      </c>
    </row>
    <row r="258" spans="1:19" ht="22.9" customHeight="1">
      <c r="A258" s="39"/>
      <c r="E258" s="40"/>
      <c r="F258" s="152" t="s">
        <v>41</v>
      </c>
      <c r="G258" s="30" t="s">
        <v>516</v>
      </c>
      <c r="H258" s="5" t="s">
        <v>709</v>
      </c>
      <c r="I258" s="97" t="s">
        <v>290</v>
      </c>
      <c r="J258" s="97" t="s">
        <v>929</v>
      </c>
      <c r="K258" s="98"/>
      <c r="L258" s="6" t="s">
        <v>119</v>
      </c>
      <c r="M258" s="99" t="s">
        <v>1024</v>
      </c>
      <c r="N258" s="5">
        <v>1</v>
      </c>
      <c r="O258" s="10"/>
      <c r="P258" s="10"/>
      <c r="Q258" s="10">
        <f t="shared" si="16"/>
        <v>0</v>
      </c>
      <c r="R258" s="10"/>
      <c r="S258" s="2" t="str">
        <f>VLOOKUP(H258,[1]T5!$I$3:$T$154,1,0)</f>
        <v>30.855.2010</v>
      </c>
    </row>
    <row r="259" spans="1:19" ht="22.9" customHeight="1">
      <c r="A259" s="39"/>
      <c r="E259" s="40"/>
      <c r="F259" s="152" t="s">
        <v>42</v>
      </c>
      <c r="G259" s="30" t="s">
        <v>517</v>
      </c>
      <c r="H259" s="5" t="s">
        <v>1070</v>
      </c>
      <c r="I259" s="97" t="s">
        <v>290</v>
      </c>
      <c r="J259" s="97" t="s">
        <v>1071</v>
      </c>
      <c r="K259" s="98"/>
      <c r="L259" s="6" t="s">
        <v>119</v>
      </c>
      <c r="M259" s="99" t="s">
        <v>1072</v>
      </c>
      <c r="N259" s="5">
        <v>1</v>
      </c>
      <c r="O259" s="10"/>
      <c r="P259" s="10"/>
      <c r="Q259" s="10">
        <f t="shared" si="16"/>
        <v>0</v>
      </c>
      <c r="R259" s="10"/>
      <c r="S259" s="2" t="str">
        <f>VLOOKUP(H259,[1]T5!$I$3:$T$154,1,0)</f>
        <v>30.855.2020</v>
      </c>
    </row>
    <row r="260" spans="1:19" ht="22.9" customHeight="1">
      <c r="A260" s="39"/>
      <c r="E260" s="40"/>
      <c r="F260" s="152" t="s">
        <v>43</v>
      </c>
      <c r="G260" s="5" t="s">
        <v>518</v>
      </c>
      <c r="H260" s="5" t="s">
        <v>710</v>
      </c>
      <c r="I260" s="98" t="s">
        <v>291</v>
      </c>
      <c r="J260" s="98" t="s">
        <v>292</v>
      </c>
      <c r="K260" s="98"/>
      <c r="L260" s="6" t="s">
        <v>119</v>
      </c>
      <c r="M260" s="99" t="s">
        <v>1025</v>
      </c>
      <c r="N260" s="5">
        <v>1</v>
      </c>
      <c r="O260" s="10"/>
      <c r="P260" s="10"/>
      <c r="Q260" s="10">
        <f t="shared" si="16"/>
        <v>0</v>
      </c>
      <c r="R260" s="10"/>
      <c r="S260" s="2" t="e">
        <f>VLOOKUP(H260,[1]T5!$I$3:$T$154,1,0)</f>
        <v>#N/A</v>
      </c>
    </row>
    <row r="261" spans="1:19" ht="22.9" customHeight="1">
      <c r="A261" s="73"/>
      <c r="B261" s="74"/>
      <c r="C261" s="74"/>
      <c r="D261" s="74"/>
      <c r="E261" s="75"/>
      <c r="F261" s="152" t="s">
        <v>44</v>
      </c>
      <c r="G261" s="30" t="s">
        <v>519</v>
      </c>
      <c r="H261" s="5" t="s">
        <v>711</v>
      </c>
      <c r="I261" s="97" t="s">
        <v>293</v>
      </c>
      <c r="J261" s="97" t="s">
        <v>930</v>
      </c>
      <c r="K261" s="98"/>
      <c r="L261" s="6" t="s">
        <v>119</v>
      </c>
      <c r="M261" s="99" t="s">
        <v>822</v>
      </c>
      <c r="N261" s="5">
        <v>1</v>
      </c>
      <c r="O261" s="10"/>
      <c r="P261" s="10"/>
      <c r="Q261" s="10">
        <f>O261*P261</f>
        <v>0</v>
      </c>
      <c r="R261" s="10"/>
      <c r="S261" s="2" t="str">
        <f>VLOOKUP(H261,[1]T5!$I$3:$T$154,1,0)</f>
        <v>30.412.0020</v>
      </c>
    </row>
    <row r="262" spans="1:19" ht="8.1" customHeight="1">
      <c r="A262" s="11"/>
      <c r="B262" s="11"/>
      <c r="C262" s="11"/>
      <c r="D262" s="11"/>
      <c r="E262" s="11"/>
      <c r="M262" s="93"/>
      <c r="N262" s="11"/>
    </row>
    <row r="263" spans="1:19" ht="21" customHeight="1">
      <c r="A263" s="23" t="s">
        <v>0</v>
      </c>
      <c r="B263" s="23"/>
      <c r="C263" s="23"/>
      <c r="D263" s="23"/>
      <c r="E263" s="23"/>
      <c r="F263" s="29" t="s">
        <v>27</v>
      </c>
      <c r="G263" s="29"/>
      <c r="H263" s="29"/>
      <c r="I263" s="29"/>
      <c r="J263" s="29"/>
      <c r="K263" s="29"/>
      <c r="L263" s="29"/>
      <c r="M263" s="94"/>
      <c r="N263" s="29"/>
      <c r="O263" s="29"/>
      <c r="P263" s="29"/>
      <c r="Q263" s="29"/>
      <c r="R263" s="29"/>
    </row>
    <row r="264" spans="1:19" s="1" customFormat="1" ht="27" customHeight="1">
      <c r="A264" s="71"/>
      <c r="B264" s="71"/>
      <c r="C264" s="71"/>
      <c r="D264" s="71"/>
      <c r="E264" s="71"/>
      <c r="F264" s="24" t="s">
        <v>6</v>
      </c>
      <c r="G264" s="9" t="s">
        <v>353</v>
      </c>
      <c r="H264" s="9"/>
      <c r="I264" s="24" t="s">
        <v>7</v>
      </c>
      <c r="J264" s="9" t="s">
        <v>8</v>
      </c>
      <c r="K264" s="9" t="s">
        <v>9</v>
      </c>
      <c r="L264" s="9" t="s">
        <v>33</v>
      </c>
      <c r="M264" s="26" t="s">
        <v>35</v>
      </c>
      <c r="N264" s="9" t="s">
        <v>10</v>
      </c>
      <c r="O264" s="25" t="s">
        <v>18</v>
      </c>
      <c r="P264" s="9" t="s">
        <v>11</v>
      </c>
      <c r="Q264" s="9" t="s">
        <v>12</v>
      </c>
      <c r="R264" s="9" t="s">
        <v>13</v>
      </c>
    </row>
    <row r="265" spans="1:19" ht="18" customHeight="1">
      <c r="A265" s="36"/>
      <c r="B265" s="37"/>
      <c r="C265" s="37"/>
      <c r="D265" s="37"/>
      <c r="E265" s="38"/>
      <c r="F265" s="135">
        <v>1</v>
      </c>
      <c r="G265" s="30" t="s">
        <v>351</v>
      </c>
      <c r="H265" s="125" t="s">
        <v>1191</v>
      </c>
      <c r="I265" s="124" t="s">
        <v>294</v>
      </c>
      <c r="J265" s="124" t="s">
        <v>1192</v>
      </c>
      <c r="K265" s="129"/>
      <c r="L265" s="127" t="s">
        <v>117</v>
      </c>
      <c r="M265" s="128" t="s">
        <v>1193</v>
      </c>
      <c r="N265" s="125" t="s">
        <v>36</v>
      </c>
      <c r="O265" s="10"/>
      <c r="P265" s="10"/>
      <c r="Q265" s="10">
        <f t="shared" ref="Q265:Q285" si="18">O265*P265</f>
        <v>0</v>
      </c>
      <c r="R265" s="10"/>
      <c r="S265" s="2" t="str">
        <f>VLOOKUP(H265,[1]T5!$I$3:$T$154,1,0)</f>
        <v>30.409.1315</v>
      </c>
    </row>
    <row r="266" spans="1:19" ht="18" customHeight="1">
      <c r="A266" s="39"/>
      <c r="E266" s="40"/>
      <c r="F266" s="156" t="s">
        <v>101</v>
      </c>
      <c r="G266" s="5" t="s">
        <v>520</v>
      </c>
      <c r="H266" s="5"/>
      <c r="I266" s="97" t="s">
        <v>277</v>
      </c>
      <c r="J266" s="97" t="s">
        <v>931</v>
      </c>
      <c r="K266" s="98"/>
      <c r="L266" s="6" t="s">
        <v>119</v>
      </c>
      <c r="M266" s="99" t="s">
        <v>823</v>
      </c>
      <c r="N266" s="5" t="s">
        <v>36</v>
      </c>
      <c r="O266" s="10"/>
      <c r="P266" s="10"/>
      <c r="Q266" s="10">
        <f t="shared" si="18"/>
        <v>0</v>
      </c>
      <c r="R266" s="10"/>
      <c r="S266" s="2" t="e">
        <f>VLOOKUP(H266,[1]T5!$I$3:$T$154,1,0)</f>
        <v>#N/A</v>
      </c>
    </row>
    <row r="267" spans="1:19" ht="18" customHeight="1">
      <c r="A267" s="39"/>
      <c r="E267" s="40"/>
      <c r="F267" s="156" t="s">
        <v>102</v>
      </c>
      <c r="G267" s="5" t="s">
        <v>521</v>
      </c>
      <c r="H267" s="5"/>
      <c r="I267" s="97" t="s">
        <v>278</v>
      </c>
      <c r="J267" s="97" t="s">
        <v>932</v>
      </c>
      <c r="K267" s="120"/>
      <c r="L267" s="6" t="s">
        <v>121</v>
      </c>
      <c r="M267" s="99" t="s">
        <v>824</v>
      </c>
      <c r="N267" s="5">
        <v>16</v>
      </c>
      <c r="O267" s="10"/>
      <c r="P267" s="10"/>
      <c r="Q267" s="10">
        <f t="shared" si="18"/>
        <v>0</v>
      </c>
      <c r="R267" s="10"/>
      <c r="S267" s="2" t="e">
        <f>VLOOKUP(H267,[1]T5!$I$3:$T$154,1,0)</f>
        <v>#N/A</v>
      </c>
    </row>
    <row r="268" spans="1:19" ht="18" customHeight="1">
      <c r="A268" s="39"/>
      <c r="E268" s="40"/>
      <c r="F268" s="156" t="s">
        <v>102</v>
      </c>
      <c r="G268" s="5" t="s">
        <v>522</v>
      </c>
      <c r="H268" s="5"/>
      <c r="I268" s="97" t="s">
        <v>278</v>
      </c>
      <c r="J268" s="97" t="s">
        <v>933</v>
      </c>
      <c r="K268" s="120"/>
      <c r="L268" s="6" t="s">
        <v>121</v>
      </c>
      <c r="M268" s="99" t="s">
        <v>825</v>
      </c>
      <c r="N268" s="5">
        <v>16</v>
      </c>
      <c r="O268" s="10"/>
      <c r="P268" s="10"/>
      <c r="Q268" s="10">
        <f t="shared" si="18"/>
        <v>0</v>
      </c>
      <c r="R268" s="10"/>
      <c r="S268" s="2" t="e">
        <f>VLOOKUP(H268,[1]T5!$I$3:$T$154,1,0)</f>
        <v>#N/A</v>
      </c>
    </row>
    <row r="269" spans="1:19" ht="18" customHeight="1">
      <c r="A269" s="39"/>
      <c r="E269" s="40"/>
      <c r="F269" s="156" t="s">
        <v>108</v>
      </c>
      <c r="G269" s="5" t="s">
        <v>523</v>
      </c>
      <c r="H269" s="5"/>
      <c r="I269" s="98" t="s">
        <v>295</v>
      </c>
      <c r="J269" s="98" t="s">
        <v>296</v>
      </c>
      <c r="K269" s="98"/>
      <c r="L269" s="6" t="s">
        <v>119</v>
      </c>
      <c r="M269" s="99"/>
      <c r="N269" s="5" t="s">
        <v>36</v>
      </c>
      <c r="O269" s="10"/>
      <c r="P269" s="10"/>
      <c r="Q269" s="10">
        <f t="shared" si="18"/>
        <v>0</v>
      </c>
      <c r="R269" s="10"/>
      <c r="S269" s="2" t="e">
        <f>VLOOKUP(H269,[1]T5!$I$3:$T$154,1,0)</f>
        <v>#N/A</v>
      </c>
    </row>
    <row r="270" spans="1:19" ht="18" customHeight="1">
      <c r="A270" s="39"/>
      <c r="E270" s="40"/>
      <c r="F270" s="156" t="s">
        <v>103</v>
      </c>
      <c r="G270" s="5" t="s">
        <v>524</v>
      </c>
      <c r="H270" s="5"/>
      <c r="I270" s="97" t="s">
        <v>195</v>
      </c>
      <c r="J270" s="97" t="s">
        <v>1098</v>
      </c>
      <c r="K270" s="98"/>
      <c r="L270" s="6" t="s">
        <v>119</v>
      </c>
      <c r="M270" s="99" t="s">
        <v>1099</v>
      </c>
      <c r="N270" s="5" t="s">
        <v>37</v>
      </c>
      <c r="O270" s="10"/>
      <c r="P270" s="10"/>
      <c r="Q270" s="10">
        <f t="shared" si="18"/>
        <v>0</v>
      </c>
      <c r="R270" s="10"/>
      <c r="S270" s="2" t="e">
        <f>VLOOKUP(H270,[1]T5!$I$3:$T$154,1,0)</f>
        <v>#N/A</v>
      </c>
    </row>
    <row r="271" spans="1:19" ht="18" customHeight="1">
      <c r="A271" s="39"/>
      <c r="E271" s="40"/>
      <c r="F271" s="156" t="s">
        <v>104</v>
      </c>
      <c r="G271" s="5" t="s">
        <v>525</v>
      </c>
      <c r="H271" s="5"/>
      <c r="I271" s="97" t="s">
        <v>297</v>
      </c>
      <c r="J271" s="97" t="s">
        <v>1097</v>
      </c>
      <c r="K271" s="98"/>
      <c r="L271" s="6" t="s">
        <v>162</v>
      </c>
      <c r="M271" s="99" t="s">
        <v>1138</v>
      </c>
      <c r="N271" s="5" t="s">
        <v>37</v>
      </c>
      <c r="O271" s="10"/>
      <c r="P271" s="10"/>
      <c r="Q271" s="10">
        <f t="shared" si="18"/>
        <v>0</v>
      </c>
      <c r="R271" s="10"/>
      <c r="S271" s="2" t="e">
        <f>VLOOKUP(H271,[1]T5!$I$3:$T$154,1,0)</f>
        <v>#N/A</v>
      </c>
    </row>
    <row r="272" spans="1:19" ht="18" customHeight="1">
      <c r="A272" s="39"/>
      <c r="E272" s="40"/>
      <c r="F272" s="156" t="s">
        <v>105</v>
      </c>
      <c r="G272" s="5"/>
      <c r="H272" s="5"/>
      <c r="I272" s="97" t="s">
        <v>1091</v>
      </c>
      <c r="J272" s="97" t="s">
        <v>1100</v>
      </c>
      <c r="K272" s="98"/>
      <c r="L272" s="6" t="s">
        <v>119</v>
      </c>
      <c r="M272" s="99" t="s">
        <v>1101</v>
      </c>
      <c r="N272" s="5" t="s">
        <v>36</v>
      </c>
      <c r="O272" s="10"/>
      <c r="P272" s="10"/>
      <c r="Q272" s="10">
        <f t="shared" ref="Q272" si="19">O272*P272</f>
        <v>0</v>
      </c>
      <c r="R272" s="10"/>
      <c r="S272" s="2" t="e">
        <f>VLOOKUP(H272,[1]T5!$I$3:$T$154,1,0)</f>
        <v>#N/A</v>
      </c>
    </row>
    <row r="273" spans="1:19" ht="18" customHeight="1">
      <c r="A273" s="39"/>
      <c r="E273" s="40"/>
      <c r="F273" s="152">
        <v>2</v>
      </c>
      <c r="G273" s="30" t="s">
        <v>526</v>
      </c>
      <c r="H273" s="125" t="s">
        <v>1195</v>
      </c>
      <c r="I273" s="124" t="s">
        <v>281</v>
      </c>
      <c r="J273" s="124" t="s">
        <v>934</v>
      </c>
      <c r="K273" s="129"/>
      <c r="L273" s="127" t="s">
        <v>117</v>
      </c>
      <c r="M273" s="128" t="s">
        <v>1196</v>
      </c>
      <c r="N273" s="125" t="s">
        <v>36</v>
      </c>
      <c r="O273" s="10"/>
      <c r="P273" s="10"/>
      <c r="Q273" s="10">
        <f t="shared" si="18"/>
        <v>0</v>
      </c>
      <c r="R273" s="10"/>
      <c r="S273" s="2" t="str">
        <f>VLOOKUP(H273,[1]T5!$I$3:$T$154,1,0)</f>
        <v>30.411.3350</v>
      </c>
    </row>
    <row r="274" spans="1:19" ht="18" customHeight="1">
      <c r="A274" s="39"/>
      <c r="E274" s="40"/>
      <c r="F274" s="152" t="s">
        <v>109</v>
      </c>
      <c r="G274" s="5" t="s">
        <v>527</v>
      </c>
      <c r="H274" s="5" t="s">
        <v>712</v>
      </c>
      <c r="I274" s="98" t="s">
        <v>282</v>
      </c>
      <c r="J274" s="98" t="s">
        <v>298</v>
      </c>
      <c r="K274" s="98"/>
      <c r="L274" s="6" t="s">
        <v>162</v>
      </c>
      <c r="M274" s="99"/>
      <c r="N274" s="5" t="s">
        <v>36</v>
      </c>
      <c r="O274" s="10"/>
      <c r="P274" s="10"/>
      <c r="Q274" s="10">
        <f t="shared" si="18"/>
        <v>0</v>
      </c>
      <c r="R274" s="10"/>
      <c r="S274" s="2" t="e">
        <f>VLOOKUP(H274,[1]T5!$I$3:$T$154,1,0)</f>
        <v>#N/A</v>
      </c>
    </row>
    <row r="275" spans="1:19" ht="18" customHeight="1">
      <c r="A275" s="39"/>
      <c r="E275" s="40"/>
      <c r="F275" s="152" t="s">
        <v>110</v>
      </c>
      <c r="G275" s="5" t="s">
        <v>528</v>
      </c>
      <c r="H275" s="5" t="s">
        <v>713</v>
      </c>
      <c r="I275" s="98" t="s">
        <v>284</v>
      </c>
      <c r="J275" s="98" t="s">
        <v>299</v>
      </c>
      <c r="K275" s="98"/>
      <c r="L275" s="6" t="s">
        <v>162</v>
      </c>
      <c r="M275" s="99"/>
      <c r="N275" s="5" t="s">
        <v>36</v>
      </c>
      <c r="O275" s="10"/>
      <c r="P275" s="10"/>
      <c r="Q275" s="10">
        <f t="shared" si="18"/>
        <v>0</v>
      </c>
      <c r="R275" s="10"/>
      <c r="S275" s="2" t="e">
        <f>VLOOKUP(H275,[1]T5!$I$3:$T$154,1,0)</f>
        <v>#N/A</v>
      </c>
    </row>
    <row r="276" spans="1:19" ht="18" customHeight="1">
      <c r="A276" s="39"/>
      <c r="E276" s="40"/>
      <c r="F276" s="152" t="s">
        <v>38</v>
      </c>
      <c r="G276" s="70" t="s">
        <v>529</v>
      </c>
      <c r="H276" s="69" t="s">
        <v>714</v>
      </c>
      <c r="I276" s="97" t="s">
        <v>300</v>
      </c>
      <c r="J276" s="97" t="s">
        <v>935</v>
      </c>
      <c r="K276" s="98"/>
      <c r="L276" s="6" t="s">
        <v>287</v>
      </c>
      <c r="M276" s="99" t="s">
        <v>826</v>
      </c>
      <c r="N276" s="5" t="s">
        <v>36</v>
      </c>
      <c r="O276" s="10"/>
      <c r="P276" s="10"/>
      <c r="Q276" s="10">
        <f t="shared" si="18"/>
        <v>0</v>
      </c>
      <c r="R276" s="10"/>
      <c r="S276" s="2" t="str">
        <f>VLOOKUP(H276,[1]T5!$I$3:$T$154,1,0)</f>
        <v>30.527.0170</v>
      </c>
    </row>
    <row r="277" spans="1:19" ht="18" customHeight="1">
      <c r="A277" s="39"/>
      <c r="E277" s="40"/>
      <c r="F277" s="152" t="s">
        <v>39</v>
      </c>
      <c r="G277" s="70" t="s">
        <v>437</v>
      </c>
      <c r="H277" s="69" t="s">
        <v>654</v>
      </c>
      <c r="I277" s="98" t="s">
        <v>210</v>
      </c>
      <c r="J277" s="98" t="s">
        <v>211</v>
      </c>
      <c r="K277" s="98"/>
      <c r="L277" s="6" t="s">
        <v>119</v>
      </c>
      <c r="M277" s="99" t="s">
        <v>838</v>
      </c>
      <c r="N277" s="5" t="s">
        <v>39</v>
      </c>
      <c r="O277" s="10"/>
      <c r="P277" s="10"/>
      <c r="Q277" s="10">
        <f t="shared" si="18"/>
        <v>0</v>
      </c>
      <c r="R277" s="10"/>
      <c r="S277" s="2" t="e">
        <f>VLOOKUP(H277,[1]T5!$I$3:$T$154,1,0)</f>
        <v>#N/A</v>
      </c>
    </row>
    <row r="278" spans="1:19" ht="18" customHeight="1">
      <c r="A278" s="39"/>
      <c r="E278" s="40"/>
      <c r="F278" s="152" t="s">
        <v>40</v>
      </c>
      <c r="G278" s="30" t="s">
        <v>412</v>
      </c>
      <c r="H278" s="5" t="s">
        <v>633</v>
      </c>
      <c r="I278" s="98" t="s">
        <v>122</v>
      </c>
      <c r="J278" s="98" t="s">
        <v>185</v>
      </c>
      <c r="K278" s="98"/>
      <c r="L278" s="6" t="s">
        <v>119</v>
      </c>
      <c r="M278" s="99" t="s">
        <v>977</v>
      </c>
      <c r="N278" s="5" t="s">
        <v>39</v>
      </c>
      <c r="O278" s="10"/>
      <c r="P278" s="10"/>
      <c r="Q278" s="10">
        <f t="shared" si="18"/>
        <v>0</v>
      </c>
      <c r="R278" s="10"/>
      <c r="S278" s="2" t="str">
        <f>VLOOKUP(H278,[1]T5!$I$3:$T$154,1,0)</f>
        <v>30.818.0010</v>
      </c>
    </row>
    <row r="279" spans="1:19" ht="18" customHeight="1">
      <c r="A279" s="39"/>
      <c r="E279" s="40"/>
      <c r="F279" s="152" t="s">
        <v>43</v>
      </c>
      <c r="G279" s="30" t="s">
        <v>530</v>
      </c>
      <c r="H279" s="5" t="s">
        <v>715</v>
      </c>
      <c r="I279" s="98" t="s">
        <v>301</v>
      </c>
      <c r="J279" s="98" t="s">
        <v>302</v>
      </c>
      <c r="K279" s="98"/>
      <c r="L279" s="6" t="s">
        <v>119</v>
      </c>
      <c r="M279" s="99" t="s">
        <v>827</v>
      </c>
      <c r="N279" s="5" t="s">
        <v>41</v>
      </c>
      <c r="O279" s="10"/>
      <c r="P279" s="10"/>
      <c r="Q279" s="10">
        <f t="shared" si="18"/>
        <v>0</v>
      </c>
      <c r="R279" s="10"/>
      <c r="S279" s="2" t="e">
        <f>VLOOKUP(H279,[1]T5!$I$3:$T$154,1,0)</f>
        <v>#N/A</v>
      </c>
    </row>
    <row r="280" spans="1:19" ht="18" customHeight="1">
      <c r="A280" s="39"/>
      <c r="E280" s="40"/>
      <c r="F280" s="152" t="s">
        <v>44</v>
      </c>
      <c r="G280" s="30" t="s">
        <v>374</v>
      </c>
      <c r="H280" s="5" t="s">
        <v>589</v>
      </c>
      <c r="I280" s="98" t="s">
        <v>122</v>
      </c>
      <c r="J280" s="98" t="s">
        <v>131</v>
      </c>
      <c r="K280" s="98"/>
      <c r="L280" s="6" t="s">
        <v>119</v>
      </c>
      <c r="M280" s="99" t="s">
        <v>960</v>
      </c>
      <c r="N280" s="5">
        <v>12</v>
      </c>
      <c r="O280" s="10"/>
      <c r="P280" s="10"/>
      <c r="Q280" s="10">
        <f t="shared" si="18"/>
        <v>0</v>
      </c>
      <c r="R280" s="10"/>
      <c r="S280" s="2" t="e">
        <f>VLOOKUP(H280,[1]T5!$I$3:$T$154,1,0)</f>
        <v>#N/A</v>
      </c>
    </row>
    <row r="281" spans="1:19" ht="18" customHeight="1">
      <c r="A281" s="39"/>
      <c r="E281" s="40"/>
      <c r="F281" s="152" t="s">
        <v>45</v>
      </c>
      <c r="G281" s="30" t="s">
        <v>531</v>
      </c>
      <c r="H281" s="125" t="s">
        <v>1197</v>
      </c>
      <c r="I281" s="124" t="s">
        <v>303</v>
      </c>
      <c r="J281" s="124" t="s">
        <v>1198</v>
      </c>
      <c r="K281" s="129"/>
      <c r="L281" s="127" t="s">
        <v>119</v>
      </c>
      <c r="M281" s="128" t="s">
        <v>1199</v>
      </c>
      <c r="N281" s="125" t="s">
        <v>36</v>
      </c>
      <c r="O281" s="10"/>
      <c r="P281" s="10"/>
      <c r="Q281" s="10">
        <f t="shared" si="18"/>
        <v>0</v>
      </c>
      <c r="R281" s="10"/>
      <c r="S281" s="2" t="str">
        <f>VLOOKUP(H281,[1]T5!$I$3:$T$154,1,0)</f>
        <v>30.304.0560</v>
      </c>
    </row>
    <row r="282" spans="1:19" ht="18" customHeight="1">
      <c r="A282" s="39"/>
      <c r="E282" s="40"/>
      <c r="F282" s="135" t="s">
        <v>1200</v>
      </c>
      <c r="G282" s="130" t="s">
        <v>531</v>
      </c>
      <c r="H282" s="130" t="s">
        <v>1201</v>
      </c>
      <c r="I282" s="131" t="s">
        <v>1202</v>
      </c>
      <c r="J282" s="131" t="s">
        <v>1203</v>
      </c>
      <c r="K282" s="132"/>
      <c r="L282" s="133" t="s">
        <v>119</v>
      </c>
      <c r="M282" s="134" t="s">
        <v>1204</v>
      </c>
      <c r="N282" s="130" t="s">
        <v>36</v>
      </c>
      <c r="O282" s="136"/>
      <c r="P282" s="10"/>
      <c r="Q282" s="10">
        <f t="shared" ref="Q282" si="20">O282*P282</f>
        <v>0</v>
      </c>
      <c r="R282" s="10"/>
      <c r="S282" s="2" t="str">
        <f>VLOOKUP(H282,[1]T5!$I$3:$T$154,1,0)</f>
        <v>30.309.0010</v>
      </c>
    </row>
    <row r="283" spans="1:19" ht="18" customHeight="1">
      <c r="A283" s="39"/>
      <c r="E283" s="40"/>
      <c r="F283" s="152" t="s">
        <v>46</v>
      </c>
      <c r="G283" s="30" t="s">
        <v>532</v>
      </c>
      <c r="H283" s="5" t="s">
        <v>1205</v>
      </c>
      <c r="I283" s="97" t="s">
        <v>304</v>
      </c>
      <c r="J283" s="97" t="s">
        <v>1206</v>
      </c>
      <c r="K283" s="98"/>
      <c r="L283" s="6" t="s">
        <v>121</v>
      </c>
      <c r="M283" s="99" t="s">
        <v>1207</v>
      </c>
      <c r="N283" s="5" t="s">
        <v>36</v>
      </c>
      <c r="O283" s="10"/>
      <c r="P283" s="10"/>
      <c r="Q283" s="10">
        <f t="shared" si="18"/>
        <v>0</v>
      </c>
      <c r="R283" s="10"/>
      <c r="S283" s="2" t="str">
        <f>VLOOKUP(H283,[1]T5!$I$3:$T$154,1,0)</f>
        <v>30.851.0040</v>
      </c>
    </row>
    <row r="284" spans="1:19" ht="18" customHeight="1">
      <c r="A284" s="39"/>
      <c r="E284" s="40"/>
      <c r="F284" s="152" t="s">
        <v>47</v>
      </c>
      <c r="G284" s="30" t="s">
        <v>533</v>
      </c>
      <c r="H284" s="5" t="s">
        <v>1208</v>
      </c>
      <c r="I284" s="97" t="s">
        <v>306</v>
      </c>
      <c r="J284" s="97" t="s">
        <v>1209</v>
      </c>
      <c r="K284" s="98"/>
      <c r="L284" s="6" t="s">
        <v>119</v>
      </c>
      <c r="M284" s="99" t="s">
        <v>1212</v>
      </c>
      <c r="N284" s="5" t="s">
        <v>36</v>
      </c>
      <c r="O284" s="10"/>
      <c r="P284" s="10"/>
      <c r="Q284" s="10">
        <f t="shared" si="18"/>
        <v>0</v>
      </c>
      <c r="R284" s="10"/>
      <c r="S284" s="2" t="str">
        <f>VLOOKUP(H284,[1]T5!$I$3:$T$154,1,0)</f>
        <v>30.855.2120</v>
      </c>
    </row>
    <row r="285" spans="1:19" ht="18" customHeight="1">
      <c r="A285" s="39"/>
      <c r="E285" s="40"/>
      <c r="F285" s="152" t="s">
        <v>48</v>
      </c>
      <c r="G285" s="30" t="s">
        <v>534</v>
      </c>
      <c r="H285" s="5" t="s">
        <v>1210</v>
      </c>
      <c r="I285" s="97" t="s">
        <v>305</v>
      </c>
      <c r="J285" s="97" t="s">
        <v>1211</v>
      </c>
      <c r="K285" s="98"/>
      <c r="L285" s="6" t="s">
        <v>119</v>
      </c>
      <c r="M285" s="99" t="s">
        <v>1213</v>
      </c>
      <c r="N285" s="5" t="s">
        <v>36</v>
      </c>
      <c r="O285" s="10"/>
      <c r="P285" s="10"/>
      <c r="Q285" s="10">
        <f t="shared" si="18"/>
        <v>0</v>
      </c>
      <c r="R285" s="10"/>
      <c r="S285" s="2" t="str">
        <f>VLOOKUP(H285,[1]T5!$I$3:$T$154,1,0)</f>
        <v>30.855.2110</v>
      </c>
    </row>
    <row r="286" spans="1:19" ht="18" customHeight="1">
      <c r="A286" s="39"/>
      <c r="E286" s="40"/>
      <c r="F286" s="152" t="s">
        <v>49</v>
      </c>
      <c r="G286" s="30" t="s">
        <v>535</v>
      </c>
      <c r="H286" s="5" t="s">
        <v>716</v>
      </c>
      <c r="I286" s="97" t="s">
        <v>307</v>
      </c>
      <c r="J286" s="97" t="s">
        <v>936</v>
      </c>
      <c r="K286" s="98"/>
      <c r="L286" s="6" t="s">
        <v>121</v>
      </c>
      <c r="M286" s="99" t="s">
        <v>1026</v>
      </c>
      <c r="N286" s="5" t="s">
        <v>36</v>
      </c>
      <c r="O286" s="10"/>
      <c r="P286" s="10"/>
      <c r="Q286" s="10">
        <f>O286*P286</f>
        <v>0</v>
      </c>
      <c r="R286" s="10"/>
      <c r="S286" s="2" t="str">
        <f>VLOOKUP(H286,[1]T5!$I$3:$T$154,1,0)</f>
        <v>30.301.1730</v>
      </c>
    </row>
    <row r="287" spans="1:19" ht="18" customHeight="1">
      <c r="A287" s="39"/>
      <c r="E287" s="40"/>
      <c r="F287" s="152" t="s">
        <v>50</v>
      </c>
      <c r="G287" s="30" t="s">
        <v>536</v>
      </c>
      <c r="H287" s="5" t="s">
        <v>717</v>
      </c>
      <c r="I287" s="97" t="s">
        <v>293</v>
      </c>
      <c r="J287" s="97" t="s">
        <v>937</v>
      </c>
      <c r="K287" s="98"/>
      <c r="L287" s="6" t="s">
        <v>119</v>
      </c>
      <c r="M287" s="99" t="s">
        <v>828</v>
      </c>
      <c r="N287" s="5" t="s">
        <v>36</v>
      </c>
      <c r="O287" s="10"/>
      <c r="P287" s="10"/>
      <c r="Q287" s="10">
        <f>O287*P287</f>
        <v>0</v>
      </c>
      <c r="R287" s="10"/>
      <c r="S287" s="2" t="str">
        <f>VLOOKUP(H287,[1]T5!$I$3:$T$154,1,0)</f>
        <v>30.412.0050</v>
      </c>
    </row>
    <row r="288" spans="1:19" ht="18" customHeight="1">
      <c r="A288" s="73"/>
      <c r="B288" s="74"/>
      <c r="C288" s="74"/>
      <c r="D288" s="74"/>
      <c r="E288" s="75"/>
      <c r="F288" s="152" t="s">
        <v>51</v>
      </c>
      <c r="G288" s="5" t="s">
        <v>537</v>
      </c>
      <c r="H288" s="5" t="s">
        <v>718</v>
      </c>
      <c r="I288" s="98" t="s">
        <v>291</v>
      </c>
      <c r="J288" s="98" t="s">
        <v>308</v>
      </c>
      <c r="K288" s="98"/>
      <c r="L288" s="6" t="s">
        <v>119</v>
      </c>
      <c r="M288" s="99" t="s">
        <v>1027</v>
      </c>
      <c r="N288" s="5" t="s">
        <v>36</v>
      </c>
      <c r="O288" s="10"/>
      <c r="P288" s="10"/>
      <c r="Q288" s="10">
        <f>O288*P288</f>
        <v>0</v>
      </c>
      <c r="R288" s="10"/>
      <c r="S288" s="2" t="e">
        <f>VLOOKUP(H288,[1]T5!$I$3:$T$154,1,0)</f>
        <v>#N/A</v>
      </c>
    </row>
    <row r="289" spans="1:19" ht="8.1" customHeight="1">
      <c r="A289" s="11"/>
      <c r="B289" s="11"/>
      <c r="C289" s="11"/>
      <c r="D289" s="11"/>
      <c r="E289" s="11"/>
      <c r="M289" s="93"/>
      <c r="N289" s="11"/>
    </row>
    <row r="290" spans="1:19" ht="21" customHeight="1">
      <c r="A290" s="23" t="s">
        <v>0</v>
      </c>
      <c r="B290" s="23"/>
      <c r="C290" s="23"/>
      <c r="D290" s="23"/>
      <c r="E290" s="23"/>
      <c r="F290" s="29" t="s">
        <v>28</v>
      </c>
      <c r="G290" s="29"/>
      <c r="H290" s="29"/>
      <c r="I290" s="29"/>
      <c r="J290" s="29"/>
      <c r="K290" s="29"/>
      <c r="L290" s="29"/>
      <c r="M290" s="94"/>
      <c r="N290" s="29"/>
      <c r="O290" s="29"/>
      <c r="P290" s="29"/>
      <c r="Q290" s="29"/>
      <c r="R290" s="29"/>
    </row>
    <row r="291" spans="1:19" ht="27" customHeight="1">
      <c r="A291" s="71"/>
      <c r="B291" s="71"/>
      <c r="C291" s="71"/>
      <c r="D291" s="71"/>
      <c r="E291" s="71"/>
      <c r="F291" s="24" t="s">
        <v>6</v>
      </c>
      <c r="G291" s="9" t="s">
        <v>353</v>
      </c>
      <c r="H291" s="9"/>
      <c r="I291" s="24" t="s">
        <v>7</v>
      </c>
      <c r="J291" s="9" t="s">
        <v>8</v>
      </c>
      <c r="K291" s="9" t="s">
        <v>9</v>
      </c>
      <c r="L291" s="9" t="s">
        <v>33</v>
      </c>
      <c r="M291" s="26" t="s">
        <v>35</v>
      </c>
      <c r="N291" s="9" t="s">
        <v>10</v>
      </c>
      <c r="O291" s="25" t="s">
        <v>18</v>
      </c>
      <c r="P291" s="9" t="s">
        <v>11</v>
      </c>
      <c r="Q291" s="9" t="s">
        <v>12</v>
      </c>
      <c r="R291" s="9" t="s">
        <v>13</v>
      </c>
    </row>
    <row r="292" spans="1:19" ht="27" customHeight="1">
      <c r="A292" s="36"/>
      <c r="B292" s="37"/>
      <c r="C292" s="37"/>
      <c r="D292" s="37"/>
      <c r="E292" s="38"/>
      <c r="F292" s="141" t="s">
        <v>54</v>
      </c>
      <c r="G292" s="7"/>
      <c r="H292" s="7" t="s">
        <v>1233</v>
      </c>
      <c r="I292" s="98" t="s">
        <v>111</v>
      </c>
      <c r="J292" s="98" t="s">
        <v>112</v>
      </c>
      <c r="K292" s="98"/>
      <c r="L292" s="121" t="s">
        <v>113</v>
      </c>
      <c r="M292" s="122" t="s">
        <v>1235</v>
      </c>
      <c r="N292" s="5">
        <v>1</v>
      </c>
      <c r="O292" s="34"/>
      <c r="P292" s="10"/>
      <c r="Q292" s="35">
        <f t="shared" ref="Q292:Q307" si="21">O292*P292</f>
        <v>0</v>
      </c>
      <c r="R292" s="10"/>
    </row>
    <row r="293" spans="1:19" ht="27" customHeight="1">
      <c r="A293" s="39"/>
      <c r="E293" s="40"/>
      <c r="F293" s="141" t="s">
        <v>55</v>
      </c>
      <c r="G293" s="30" t="s">
        <v>538</v>
      </c>
      <c r="H293" s="5" t="s">
        <v>719</v>
      </c>
      <c r="I293" s="98" t="s">
        <v>127</v>
      </c>
      <c r="J293" s="98" t="s">
        <v>309</v>
      </c>
      <c r="K293" s="98"/>
      <c r="L293" s="121" t="s">
        <v>113</v>
      </c>
      <c r="M293" s="99" t="s">
        <v>829</v>
      </c>
      <c r="N293" s="5">
        <v>1</v>
      </c>
      <c r="O293" s="34"/>
      <c r="P293" s="10"/>
      <c r="Q293" s="35">
        <f t="shared" si="21"/>
        <v>0</v>
      </c>
      <c r="R293" s="44"/>
      <c r="S293" s="2" t="e">
        <f>VLOOKUP(H293,[1]T5!$I$3:$T$154,1,0)</f>
        <v>#N/A</v>
      </c>
    </row>
    <row r="294" spans="1:19" ht="27" customHeight="1">
      <c r="A294" s="39"/>
      <c r="E294" s="40"/>
      <c r="F294" s="141" t="s">
        <v>56</v>
      </c>
      <c r="G294" s="7"/>
      <c r="H294" s="7" t="s">
        <v>1234</v>
      </c>
      <c r="I294" s="98" t="s">
        <v>114</v>
      </c>
      <c r="J294" s="98" t="s">
        <v>112</v>
      </c>
      <c r="K294" s="98"/>
      <c r="L294" s="121" t="s">
        <v>113</v>
      </c>
      <c r="M294" s="122" t="s">
        <v>1236</v>
      </c>
      <c r="N294" s="5">
        <v>1</v>
      </c>
      <c r="O294" s="34"/>
      <c r="P294" s="10"/>
      <c r="Q294" s="35">
        <f t="shared" si="21"/>
        <v>0</v>
      </c>
      <c r="R294" s="10"/>
    </row>
    <row r="295" spans="1:19" ht="27" customHeight="1">
      <c r="A295" s="39"/>
      <c r="E295" s="40"/>
      <c r="F295" s="141" t="s">
        <v>57</v>
      </c>
      <c r="G295" s="30" t="s">
        <v>539</v>
      </c>
      <c r="H295" s="5" t="s">
        <v>720</v>
      </c>
      <c r="I295" s="97" t="s">
        <v>310</v>
      </c>
      <c r="J295" s="97" t="s">
        <v>938</v>
      </c>
      <c r="K295" s="98"/>
      <c r="L295" s="6" t="s">
        <v>119</v>
      </c>
      <c r="M295" s="99" t="s">
        <v>842</v>
      </c>
      <c r="N295" s="5">
        <v>1</v>
      </c>
      <c r="O295" s="34"/>
      <c r="P295" s="10"/>
      <c r="Q295" s="35">
        <f t="shared" si="21"/>
        <v>0</v>
      </c>
      <c r="R295" s="10"/>
      <c r="S295" s="2" t="str">
        <f>VLOOKUP(H295,[1]T5!$I$3:$T$154,1,0)</f>
        <v>30.247.0060</v>
      </c>
    </row>
    <row r="296" spans="1:19" ht="27" customHeight="1">
      <c r="A296" s="39"/>
      <c r="E296" s="40"/>
      <c r="F296" s="141" t="s">
        <v>58</v>
      </c>
      <c r="G296" s="30" t="s">
        <v>412</v>
      </c>
      <c r="H296" s="5" t="s">
        <v>633</v>
      </c>
      <c r="I296" s="98" t="s">
        <v>122</v>
      </c>
      <c r="J296" s="98" t="s">
        <v>185</v>
      </c>
      <c r="K296" s="98"/>
      <c r="L296" s="6" t="s">
        <v>119</v>
      </c>
      <c r="M296" s="99" t="s">
        <v>977</v>
      </c>
      <c r="N296" s="5">
        <v>2</v>
      </c>
      <c r="O296" s="34"/>
      <c r="P296" s="10"/>
      <c r="Q296" s="35">
        <f t="shared" ref="Q296:Q299" si="22">O296*P296</f>
        <v>0</v>
      </c>
      <c r="R296" s="10"/>
      <c r="S296" s="2" t="str">
        <f>VLOOKUP(H296,[1]T5!$I$3:$T$154,1,0)</f>
        <v>30.818.0010</v>
      </c>
    </row>
    <row r="297" spans="1:19" ht="27" customHeight="1">
      <c r="A297" s="39"/>
      <c r="E297" s="40"/>
      <c r="F297" s="141" t="s">
        <v>59</v>
      </c>
      <c r="G297" s="30" t="s">
        <v>540</v>
      </c>
      <c r="H297" s="5" t="s">
        <v>721</v>
      </c>
      <c r="I297" s="98" t="s">
        <v>251</v>
      </c>
      <c r="J297" s="98" t="s">
        <v>311</v>
      </c>
      <c r="K297" s="98"/>
      <c r="L297" s="6" t="s">
        <v>119</v>
      </c>
      <c r="M297" s="99" t="s">
        <v>830</v>
      </c>
      <c r="N297" s="5">
        <v>1</v>
      </c>
      <c r="O297" s="34"/>
      <c r="P297" s="10"/>
      <c r="Q297" s="35">
        <f t="shared" si="22"/>
        <v>0</v>
      </c>
      <c r="R297" s="10"/>
      <c r="S297" s="2" t="e">
        <f>VLOOKUP(H297,[1]T5!$I$3:$T$154,1,0)</f>
        <v>#N/A</v>
      </c>
    </row>
    <row r="298" spans="1:19" ht="27" customHeight="1">
      <c r="A298" s="39"/>
      <c r="E298" s="40"/>
      <c r="F298" s="141" t="s">
        <v>60</v>
      </c>
      <c r="G298" s="30" t="s">
        <v>541</v>
      </c>
      <c r="H298" s="5" t="s">
        <v>722</v>
      </c>
      <c r="I298" s="97" t="s">
        <v>312</v>
      </c>
      <c r="J298" s="97" t="s">
        <v>939</v>
      </c>
      <c r="K298" s="98"/>
      <c r="L298" s="6" t="s">
        <v>119</v>
      </c>
      <c r="M298" s="99" t="s">
        <v>831</v>
      </c>
      <c r="N298" s="5">
        <v>1</v>
      </c>
      <c r="O298" s="34"/>
      <c r="P298" s="10"/>
      <c r="Q298" s="35">
        <f t="shared" si="22"/>
        <v>0</v>
      </c>
      <c r="R298" s="10"/>
      <c r="S298" s="2" t="str">
        <f>VLOOKUP(H298,[1]T5!$I$3:$T$154,1,0)</f>
        <v>30.608.0110</v>
      </c>
    </row>
    <row r="299" spans="1:19" ht="27" customHeight="1">
      <c r="A299" s="39"/>
      <c r="E299" s="40"/>
      <c r="F299" s="141" t="s">
        <v>71</v>
      </c>
      <c r="G299" s="30" t="s">
        <v>542</v>
      </c>
      <c r="H299" s="5" t="s">
        <v>723</v>
      </c>
      <c r="I299" s="98" t="s">
        <v>313</v>
      </c>
      <c r="J299" s="98" t="s">
        <v>314</v>
      </c>
      <c r="K299" s="98"/>
      <c r="L299" s="6" t="s">
        <v>119</v>
      </c>
      <c r="M299" s="99"/>
      <c r="N299" s="5">
        <v>1</v>
      </c>
      <c r="O299" s="34"/>
      <c r="P299" s="10"/>
      <c r="Q299" s="35">
        <f t="shared" si="22"/>
        <v>0</v>
      </c>
      <c r="R299" s="10"/>
      <c r="S299" s="2" t="e">
        <f>VLOOKUP(H299,[1]T5!$I$3:$T$154,1,0)</f>
        <v>#N/A</v>
      </c>
    </row>
    <row r="300" spans="1:19" ht="27" customHeight="1">
      <c r="A300" s="39"/>
      <c r="E300" s="40"/>
      <c r="F300" s="141" t="s">
        <v>61</v>
      </c>
      <c r="G300" s="30" t="s">
        <v>543</v>
      </c>
      <c r="H300" s="5" t="s">
        <v>724</v>
      </c>
      <c r="I300" s="97" t="s">
        <v>315</v>
      </c>
      <c r="J300" s="97" t="s">
        <v>940</v>
      </c>
      <c r="K300" s="98"/>
      <c r="L300" s="6" t="s">
        <v>119</v>
      </c>
      <c r="M300" s="99" t="s">
        <v>832</v>
      </c>
      <c r="N300" s="5">
        <v>1</v>
      </c>
      <c r="O300" s="34"/>
      <c r="P300" s="10"/>
      <c r="Q300" s="35">
        <f t="shared" si="21"/>
        <v>0</v>
      </c>
      <c r="R300" s="10"/>
      <c r="S300" s="2" t="str">
        <f>VLOOKUP(H300,[1]T5!$I$3:$T$154,1,0)</f>
        <v>30.620.0040</v>
      </c>
    </row>
    <row r="301" spans="1:19" ht="27" customHeight="1">
      <c r="A301" s="39"/>
      <c r="E301" s="40"/>
      <c r="F301" s="141" t="s">
        <v>62</v>
      </c>
      <c r="G301" s="30" t="s">
        <v>544</v>
      </c>
      <c r="H301" s="5" t="s">
        <v>725</v>
      </c>
      <c r="I301" s="97" t="s">
        <v>316</v>
      </c>
      <c r="J301" s="97" t="s">
        <v>941</v>
      </c>
      <c r="K301" s="98"/>
      <c r="L301" s="6" t="s">
        <v>119</v>
      </c>
      <c r="M301" s="99" t="s">
        <v>833</v>
      </c>
      <c r="N301" s="5">
        <v>1</v>
      </c>
      <c r="O301" s="34"/>
      <c r="P301" s="10"/>
      <c r="Q301" s="35">
        <f t="shared" si="21"/>
        <v>0</v>
      </c>
      <c r="R301" s="10"/>
      <c r="S301" s="2" t="str">
        <f>VLOOKUP(H301,[1]T5!$I$3:$T$154,1,0)</f>
        <v>30.609.0040</v>
      </c>
    </row>
    <row r="302" spans="1:19" ht="27" customHeight="1">
      <c r="A302" s="39"/>
      <c r="E302" s="40"/>
      <c r="F302" s="141" t="s">
        <v>63</v>
      </c>
      <c r="G302" s="30" t="s">
        <v>545</v>
      </c>
      <c r="H302" s="5" t="s">
        <v>726</v>
      </c>
      <c r="I302" s="98" t="s">
        <v>317</v>
      </c>
      <c r="J302" s="98" t="s">
        <v>318</v>
      </c>
      <c r="K302" s="120"/>
      <c r="L302" s="6" t="s">
        <v>162</v>
      </c>
      <c r="M302" s="99" t="s">
        <v>1028</v>
      </c>
      <c r="N302" s="5">
        <v>1</v>
      </c>
      <c r="O302" s="34"/>
      <c r="P302" s="10"/>
      <c r="Q302" s="35">
        <f t="shared" ref="Q302" si="23">O302*P302</f>
        <v>0</v>
      </c>
      <c r="R302" s="10"/>
      <c r="S302" s="2" t="e">
        <f>VLOOKUP(H302,[1]T5!$I$3:$T$154,1,0)</f>
        <v>#N/A</v>
      </c>
    </row>
    <row r="303" spans="1:19" ht="27" customHeight="1">
      <c r="A303" s="39"/>
      <c r="E303" s="40"/>
      <c r="F303" s="141" t="s">
        <v>64</v>
      </c>
      <c r="G303" s="30" t="s">
        <v>546</v>
      </c>
      <c r="H303" s="5" t="s">
        <v>727</v>
      </c>
      <c r="I303" s="97" t="s">
        <v>319</v>
      </c>
      <c r="J303" s="97" t="s">
        <v>942</v>
      </c>
      <c r="K303" s="98"/>
      <c r="L303" s="6" t="s">
        <v>117</v>
      </c>
      <c r="M303" s="99" t="s">
        <v>1029</v>
      </c>
      <c r="N303" s="5">
        <v>1</v>
      </c>
      <c r="O303" s="34"/>
      <c r="P303" s="10"/>
      <c r="Q303" s="35">
        <f t="shared" si="21"/>
        <v>0</v>
      </c>
      <c r="R303" s="10"/>
      <c r="S303" s="2" t="str">
        <f>VLOOKUP(H303,[1]T5!$I$3:$T$154,1,0)</f>
        <v>30.601.0730</v>
      </c>
    </row>
    <row r="304" spans="1:19" ht="27" customHeight="1">
      <c r="A304" s="39"/>
      <c r="E304" s="40"/>
      <c r="F304" s="157">
        <v>14</v>
      </c>
      <c r="G304" s="30" t="s">
        <v>547</v>
      </c>
      <c r="H304" s="5" t="s">
        <v>728</v>
      </c>
      <c r="I304" s="97" t="s">
        <v>320</v>
      </c>
      <c r="J304" s="97" t="s">
        <v>860</v>
      </c>
      <c r="K304" s="98"/>
      <c r="L304" s="6" t="s">
        <v>119</v>
      </c>
      <c r="M304" s="99" t="s">
        <v>1030</v>
      </c>
      <c r="N304" s="45" t="s">
        <v>36</v>
      </c>
      <c r="O304" s="34"/>
      <c r="P304" s="10"/>
      <c r="Q304" s="35">
        <f t="shared" si="21"/>
        <v>0</v>
      </c>
      <c r="R304" s="10"/>
      <c r="S304" s="2" t="str">
        <f>VLOOKUP(H304,[1]T5!$I$3:$T$154,1,0)</f>
        <v>30.753.0150</v>
      </c>
    </row>
    <row r="305" spans="1:19" ht="27" customHeight="1">
      <c r="A305" s="39"/>
      <c r="E305" s="40"/>
      <c r="F305" s="157">
        <v>15</v>
      </c>
      <c r="G305" s="30" t="s">
        <v>398</v>
      </c>
      <c r="H305" s="5" t="s">
        <v>621</v>
      </c>
      <c r="I305" s="98" t="s">
        <v>127</v>
      </c>
      <c r="J305" s="98" t="s">
        <v>173</v>
      </c>
      <c r="K305" s="98"/>
      <c r="L305" s="6" t="s">
        <v>119</v>
      </c>
      <c r="M305" s="99" t="s">
        <v>784</v>
      </c>
      <c r="N305" s="45" t="s">
        <v>36</v>
      </c>
      <c r="O305" s="34"/>
      <c r="P305" s="10"/>
      <c r="Q305" s="35">
        <f t="shared" si="21"/>
        <v>0</v>
      </c>
      <c r="R305" s="10"/>
      <c r="S305" s="2" t="e">
        <f>VLOOKUP(H305,[1]T5!$I$3:$T$154,1,0)</f>
        <v>#N/A</v>
      </c>
    </row>
    <row r="306" spans="1:19" ht="27" customHeight="1">
      <c r="A306" s="39"/>
      <c r="E306" s="40"/>
      <c r="F306" s="157">
        <v>16</v>
      </c>
      <c r="G306" s="30" t="s">
        <v>410</v>
      </c>
      <c r="H306" s="5" t="s">
        <v>631</v>
      </c>
      <c r="I306" s="98" t="s">
        <v>123</v>
      </c>
      <c r="J306" s="98" t="s">
        <v>182</v>
      </c>
      <c r="K306" s="98"/>
      <c r="L306" s="6" t="s">
        <v>119</v>
      </c>
      <c r="M306" s="99" t="s">
        <v>975</v>
      </c>
      <c r="N306" s="45" t="s">
        <v>36</v>
      </c>
      <c r="O306" s="34"/>
      <c r="P306" s="10"/>
      <c r="Q306" s="35">
        <f t="shared" ref="Q306" si="24">O306*P306</f>
        <v>0</v>
      </c>
      <c r="R306" s="10"/>
      <c r="S306" s="2" t="e">
        <f>VLOOKUP(H306,[1]T5!$I$3:$T$154,1,0)</f>
        <v>#N/A</v>
      </c>
    </row>
    <row r="307" spans="1:19" ht="27" customHeight="1">
      <c r="A307" s="73"/>
      <c r="B307" s="74"/>
      <c r="C307" s="74"/>
      <c r="D307" s="74"/>
      <c r="E307" s="75"/>
      <c r="F307" s="157" t="s">
        <v>52</v>
      </c>
      <c r="G307" s="30" t="s">
        <v>410</v>
      </c>
      <c r="H307" s="5" t="s">
        <v>955</v>
      </c>
      <c r="I307" s="98" t="s">
        <v>956</v>
      </c>
      <c r="J307" s="98" t="s">
        <v>957</v>
      </c>
      <c r="K307" s="98"/>
      <c r="L307" s="6" t="s">
        <v>119</v>
      </c>
      <c r="M307" s="99" t="s">
        <v>1031</v>
      </c>
      <c r="N307" s="45" t="s">
        <v>36</v>
      </c>
      <c r="O307" s="34"/>
      <c r="P307" s="10"/>
      <c r="Q307" s="35">
        <f t="shared" si="21"/>
        <v>0</v>
      </c>
      <c r="R307" s="10"/>
      <c r="S307" s="2" t="str">
        <f>VLOOKUP(H307,[1]T5!$I$3:$T$154,1,0)</f>
        <v>30.629.0010</v>
      </c>
    </row>
    <row r="308" spans="1:19" ht="8.1" customHeight="1">
      <c r="A308" s="11"/>
      <c r="B308" s="11"/>
      <c r="C308" s="11"/>
      <c r="D308" s="11"/>
      <c r="E308" s="11"/>
      <c r="M308" s="93"/>
      <c r="N308" s="11"/>
    </row>
    <row r="309" spans="1:19" ht="21" customHeight="1">
      <c r="A309" s="23" t="s">
        <v>0</v>
      </c>
      <c r="B309" s="23"/>
      <c r="C309" s="23"/>
      <c r="D309" s="23"/>
      <c r="E309" s="23"/>
      <c r="F309" s="29" t="s">
        <v>29</v>
      </c>
      <c r="G309" s="29"/>
      <c r="H309" s="29"/>
      <c r="I309" s="29"/>
      <c r="J309" s="29"/>
      <c r="K309" s="29"/>
      <c r="L309" s="29"/>
      <c r="M309" s="94"/>
      <c r="N309" s="29"/>
      <c r="O309" s="29"/>
      <c r="P309" s="29"/>
      <c r="Q309" s="29"/>
      <c r="R309" s="29"/>
    </row>
    <row r="310" spans="1:19" ht="27" customHeight="1">
      <c r="A310" s="23"/>
      <c r="B310" s="23"/>
      <c r="C310" s="23"/>
      <c r="D310" s="23"/>
      <c r="E310" s="23"/>
      <c r="F310" s="24" t="s">
        <v>6</v>
      </c>
      <c r="G310" s="9" t="s">
        <v>353</v>
      </c>
      <c r="H310" s="9"/>
      <c r="I310" s="24" t="s">
        <v>7</v>
      </c>
      <c r="J310" s="9" t="s">
        <v>8</v>
      </c>
      <c r="K310" s="9" t="s">
        <v>9</v>
      </c>
      <c r="L310" s="9" t="s">
        <v>33</v>
      </c>
      <c r="M310" s="26" t="s">
        <v>35</v>
      </c>
      <c r="N310" s="9" t="s">
        <v>10</v>
      </c>
      <c r="O310" s="25" t="s">
        <v>18</v>
      </c>
      <c r="P310" s="9" t="s">
        <v>11</v>
      </c>
      <c r="Q310" s="9" t="s">
        <v>12</v>
      </c>
      <c r="R310" s="9" t="s">
        <v>13</v>
      </c>
    </row>
    <row r="311" spans="1:19" ht="15" customHeight="1">
      <c r="A311" s="46"/>
      <c r="B311" s="47"/>
      <c r="C311" s="47"/>
      <c r="D311" s="47"/>
      <c r="E311" s="48"/>
      <c r="F311" s="158">
        <v>1</v>
      </c>
      <c r="G311" s="30" t="s">
        <v>548</v>
      </c>
      <c r="H311" s="5" t="s">
        <v>729</v>
      </c>
      <c r="I311" s="97" t="s">
        <v>321</v>
      </c>
      <c r="J311" s="97" t="s">
        <v>860</v>
      </c>
      <c r="K311" s="98"/>
      <c r="L311" s="6" t="s">
        <v>138</v>
      </c>
      <c r="M311" s="99" t="s">
        <v>1032</v>
      </c>
      <c r="N311" s="45" t="s">
        <v>36</v>
      </c>
      <c r="O311" s="10"/>
      <c r="P311" s="10"/>
      <c r="Q311" s="10">
        <f t="shared" ref="Q311:Q332" si="25">O311*P311</f>
        <v>0</v>
      </c>
      <c r="R311" s="33"/>
      <c r="S311" s="2" t="str">
        <f>VLOOKUP(H311,[1]T5!$I$3:$T$154,1,0)</f>
        <v>30.716.1200</v>
      </c>
    </row>
    <row r="312" spans="1:19" ht="14.25" customHeight="1">
      <c r="A312" s="49"/>
      <c r="B312" s="16"/>
      <c r="C312" s="16"/>
      <c r="D312" s="16"/>
      <c r="E312" s="50"/>
      <c r="F312" s="158">
        <v>2</v>
      </c>
      <c r="G312" s="30" t="s">
        <v>410</v>
      </c>
      <c r="H312" s="5" t="s">
        <v>631</v>
      </c>
      <c r="I312" s="98" t="s">
        <v>123</v>
      </c>
      <c r="J312" s="98" t="s">
        <v>182</v>
      </c>
      <c r="K312" s="98"/>
      <c r="L312" s="6" t="s">
        <v>119</v>
      </c>
      <c r="M312" s="99" t="s">
        <v>975</v>
      </c>
      <c r="N312" s="45">
        <v>6</v>
      </c>
      <c r="O312" s="10"/>
      <c r="P312" s="10"/>
      <c r="Q312" s="10">
        <f t="shared" si="25"/>
        <v>0</v>
      </c>
      <c r="R312" s="10"/>
      <c r="S312" s="2" t="e">
        <f>VLOOKUP(H312,[1]T5!$I$3:$T$154,1,0)</f>
        <v>#N/A</v>
      </c>
    </row>
    <row r="313" spans="1:19" ht="14.25" customHeight="1">
      <c r="A313" s="49"/>
      <c r="B313" s="16"/>
      <c r="C313" s="16"/>
      <c r="D313" s="16"/>
      <c r="E313" s="50"/>
      <c r="F313" s="158">
        <v>3</v>
      </c>
      <c r="G313" s="30" t="s">
        <v>398</v>
      </c>
      <c r="H313" s="5" t="s">
        <v>621</v>
      </c>
      <c r="I313" s="98" t="s">
        <v>127</v>
      </c>
      <c r="J313" s="98" t="s">
        <v>173</v>
      </c>
      <c r="K313" s="98"/>
      <c r="L313" s="6" t="s">
        <v>119</v>
      </c>
      <c r="M313" s="99" t="s">
        <v>784</v>
      </c>
      <c r="N313" s="45" t="s">
        <v>39</v>
      </c>
      <c r="O313" s="10"/>
      <c r="P313" s="10"/>
      <c r="Q313" s="10">
        <f t="shared" si="25"/>
        <v>0</v>
      </c>
      <c r="R313" s="10"/>
      <c r="S313" s="2" t="e">
        <f>VLOOKUP(H313,[1]T5!$I$3:$T$154,1,0)</f>
        <v>#N/A</v>
      </c>
    </row>
    <row r="314" spans="1:19" ht="14.25" customHeight="1">
      <c r="A314" s="49"/>
      <c r="B314" s="16"/>
      <c r="C314" s="16"/>
      <c r="D314" s="16"/>
      <c r="E314" s="50"/>
      <c r="F314" s="158">
        <v>4</v>
      </c>
      <c r="G314" s="30" t="s">
        <v>549</v>
      </c>
      <c r="H314" s="5" t="s">
        <v>730</v>
      </c>
      <c r="I314" s="97" t="s">
        <v>322</v>
      </c>
      <c r="J314" s="97" t="s">
        <v>860</v>
      </c>
      <c r="K314" s="98"/>
      <c r="L314" s="6" t="s">
        <v>138</v>
      </c>
      <c r="M314" s="99" t="s">
        <v>1033</v>
      </c>
      <c r="N314" s="45" t="s">
        <v>36</v>
      </c>
      <c r="O314" s="10"/>
      <c r="P314" s="10"/>
      <c r="Q314" s="10">
        <f t="shared" si="25"/>
        <v>0</v>
      </c>
      <c r="R314" s="10"/>
      <c r="S314" s="2" t="str">
        <f>VLOOKUP(H314,[1]T5!$I$3:$T$154,1,0)</f>
        <v>30.719.1100</v>
      </c>
    </row>
    <row r="315" spans="1:19" ht="14.25" customHeight="1">
      <c r="A315" s="49"/>
      <c r="B315" s="16"/>
      <c r="C315" s="16"/>
      <c r="D315" s="16"/>
      <c r="E315" s="50"/>
      <c r="F315" s="158">
        <v>5</v>
      </c>
      <c r="G315" s="30" t="s">
        <v>550</v>
      </c>
      <c r="H315" s="5" t="s">
        <v>731</v>
      </c>
      <c r="I315" s="98" t="s">
        <v>323</v>
      </c>
      <c r="J315" s="98" t="s">
        <v>324</v>
      </c>
      <c r="K315" s="98"/>
      <c r="L315" s="6" t="s">
        <v>119</v>
      </c>
      <c r="M315" s="99"/>
      <c r="N315" s="45">
        <v>4</v>
      </c>
      <c r="O315" s="10"/>
      <c r="P315" s="10"/>
      <c r="Q315" s="10">
        <f t="shared" si="25"/>
        <v>0</v>
      </c>
      <c r="R315" s="10"/>
      <c r="S315" s="2" t="e">
        <f>VLOOKUP(H315,[1]T5!$I$3:$T$154,1,0)</f>
        <v>#N/A</v>
      </c>
    </row>
    <row r="316" spans="1:19" ht="14.25" customHeight="1">
      <c r="A316" s="49"/>
      <c r="B316" s="16"/>
      <c r="C316" s="16"/>
      <c r="D316" s="16"/>
      <c r="E316" s="50"/>
      <c r="F316" s="158">
        <v>6</v>
      </c>
      <c r="G316" s="30" t="s">
        <v>551</v>
      </c>
      <c r="H316" s="5" t="s">
        <v>732</v>
      </c>
      <c r="I316" s="97" t="s">
        <v>325</v>
      </c>
      <c r="J316" s="97" t="s">
        <v>860</v>
      </c>
      <c r="K316" s="98"/>
      <c r="L316" s="6" t="s">
        <v>138</v>
      </c>
      <c r="M316" s="99" t="s">
        <v>1034</v>
      </c>
      <c r="N316" s="45" t="s">
        <v>36</v>
      </c>
      <c r="O316" s="10"/>
      <c r="P316" s="10"/>
      <c r="Q316" s="10">
        <f t="shared" si="25"/>
        <v>0</v>
      </c>
      <c r="R316" s="10"/>
      <c r="S316" s="2" t="str">
        <f>VLOOKUP(H316,[1]T5!$I$3:$T$154,1,0)</f>
        <v>30.718.1200</v>
      </c>
    </row>
    <row r="317" spans="1:19" ht="14.25" customHeight="1">
      <c r="A317" s="49"/>
      <c r="B317" s="16"/>
      <c r="C317" s="16"/>
      <c r="D317" s="16"/>
      <c r="E317" s="50"/>
      <c r="F317" s="158">
        <v>7</v>
      </c>
      <c r="G317" s="30" t="s">
        <v>552</v>
      </c>
      <c r="H317" s="5" t="s">
        <v>733</v>
      </c>
      <c r="I317" s="98" t="s">
        <v>123</v>
      </c>
      <c r="J317" s="98" t="s">
        <v>326</v>
      </c>
      <c r="K317" s="98"/>
      <c r="L317" s="6" t="s">
        <v>119</v>
      </c>
      <c r="M317" s="99" t="s">
        <v>834</v>
      </c>
      <c r="N317" s="45" t="s">
        <v>37</v>
      </c>
      <c r="O317" s="10"/>
      <c r="P317" s="10"/>
      <c r="Q317" s="10">
        <f t="shared" si="25"/>
        <v>0</v>
      </c>
      <c r="R317" s="10"/>
      <c r="S317" s="2" t="e">
        <f>VLOOKUP(H317,[1]T5!$I$3:$T$154,1,0)</f>
        <v>#N/A</v>
      </c>
    </row>
    <row r="318" spans="1:19" ht="14.25" customHeight="1">
      <c r="A318" s="49"/>
      <c r="B318" s="16"/>
      <c r="C318" s="16"/>
      <c r="D318" s="16"/>
      <c r="E318" s="50"/>
      <c r="F318" s="158">
        <v>8</v>
      </c>
      <c r="G318" s="30" t="s">
        <v>553</v>
      </c>
      <c r="H318" s="5" t="s">
        <v>734</v>
      </c>
      <c r="I318" s="97" t="s">
        <v>327</v>
      </c>
      <c r="J318" s="97" t="s">
        <v>860</v>
      </c>
      <c r="K318" s="98"/>
      <c r="L318" s="6" t="s">
        <v>119</v>
      </c>
      <c r="M318" s="99" t="s">
        <v>1035</v>
      </c>
      <c r="N318" s="45" t="s">
        <v>36</v>
      </c>
      <c r="O318" s="10"/>
      <c r="P318" s="10"/>
      <c r="Q318" s="10">
        <f t="shared" si="25"/>
        <v>0</v>
      </c>
      <c r="R318" s="10"/>
      <c r="S318" s="2" t="str">
        <f>VLOOKUP(H318,[1]T5!$I$3:$T$154,1,0)</f>
        <v>30.753.0100</v>
      </c>
    </row>
    <row r="319" spans="1:19" ht="20.25">
      <c r="A319" s="49"/>
      <c r="B319" s="16"/>
      <c r="C319" s="16"/>
      <c r="D319" s="16"/>
      <c r="E319" s="50"/>
      <c r="F319" s="158">
        <v>9</v>
      </c>
      <c r="G319" s="30" t="s">
        <v>554</v>
      </c>
      <c r="H319" s="5" t="s">
        <v>735</v>
      </c>
      <c r="I319" s="98" t="s">
        <v>139</v>
      </c>
      <c r="J319" s="98" t="s">
        <v>328</v>
      </c>
      <c r="K319" s="98"/>
      <c r="L319" s="6" t="s">
        <v>119</v>
      </c>
      <c r="M319" s="99" t="s">
        <v>835</v>
      </c>
      <c r="N319" s="45" t="s">
        <v>36</v>
      </c>
      <c r="O319" s="10"/>
      <c r="P319" s="10"/>
      <c r="Q319" s="10">
        <f t="shared" si="25"/>
        <v>0</v>
      </c>
      <c r="R319" s="51"/>
      <c r="S319" s="2" t="e">
        <f>VLOOKUP(H319,[1]T5!$I$3:$T$154,1,0)</f>
        <v>#N/A</v>
      </c>
    </row>
    <row r="320" spans="1:19" ht="20.25">
      <c r="A320" s="49"/>
      <c r="B320" s="16"/>
      <c r="C320" s="16"/>
      <c r="D320" s="16"/>
      <c r="E320" s="50"/>
      <c r="F320" s="158">
        <v>10</v>
      </c>
      <c r="G320" s="30" t="s">
        <v>378</v>
      </c>
      <c r="H320" s="5" t="s">
        <v>596</v>
      </c>
      <c r="I320" s="98" t="s">
        <v>139</v>
      </c>
      <c r="J320" s="98" t="s">
        <v>141</v>
      </c>
      <c r="K320" s="98"/>
      <c r="L320" s="6" t="s">
        <v>119</v>
      </c>
      <c r="M320" s="99" t="s">
        <v>966</v>
      </c>
      <c r="N320" s="45" t="s">
        <v>36</v>
      </c>
      <c r="O320" s="10"/>
      <c r="P320" s="10"/>
      <c r="Q320" s="10">
        <f t="shared" si="25"/>
        <v>0</v>
      </c>
      <c r="R320" s="10"/>
      <c r="S320" s="2" t="e">
        <f>VLOOKUP(H320,[1]T5!$I$3:$T$154,1,0)</f>
        <v>#N/A</v>
      </c>
    </row>
    <row r="321" spans="1:19" ht="14.25" customHeight="1">
      <c r="A321" s="49"/>
      <c r="B321" s="16"/>
      <c r="C321" s="16"/>
      <c r="D321" s="16"/>
      <c r="E321" s="50"/>
      <c r="F321" s="158">
        <v>11</v>
      </c>
      <c r="G321" s="30" t="s">
        <v>555</v>
      </c>
      <c r="H321" s="5" t="s">
        <v>736</v>
      </c>
      <c r="I321" s="97" t="s">
        <v>329</v>
      </c>
      <c r="J321" s="97" t="s">
        <v>860</v>
      </c>
      <c r="K321" s="98"/>
      <c r="L321" s="6" t="s">
        <v>138</v>
      </c>
      <c r="M321" s="99" t="s">
        <v>1036</v>
      </c>
      <c r="N321" s="45" t="s">
        <v>36</v>
      </c>
      <c r="O321" s="10"/>
      <c r="P321" s="10"/>
      <c r="Q321" s="10">
        <f t="shared" si="25"/>
        <v>0</v>
      </c>
      <c r="R321" s="10"/>
      <c r="S321" s="2" t="str">
        <f>VLOOKUP(H321,[1]T5!$I$3:$T$154,1,0)</f>
        <v>30.721.0550</v>
      </c>
    </row>
    <row r="322" spans="1:19" ht="20.25">
      <c r="A322" s="49"/>
      <c r="B322" s="16"/>
      <c r="C322" s="16"/>
      <c r="D322" s="16"/>
      <c r="E322" s="50"/>
      <c r="F322" s="158">
        <v>12</v>
      </c>
      <c r="G322" s="30" t="s">
        <v>556</v>
      </c>
      <c r="H322" s="5" t="s">
        <v>737</v>
      </c>
      <c r="I322" s="98" t="s">
        <v>127</v>
      </c>
      <c r="J322" s="98" t="s">
        <v>330</v>
      </c>
      <c r="K322" s="98"/>
      <c r="L322" s="6" t="s">
        <v>119</v>
      </c>
      <c r="M322" s="99"/>
      <c r="N322" s="45" t="s">
        <v>37</v>
      </c>
      <c r="O322" s="10"/>
      <c r="P322" s="10"/>
      <c r="Q322" s="10">
        <f t="shared" si="25"/>
        <v>0</v>
      </c>
      <c r="R322" s="10"/>
      <c r="S322" s="2" t="e">
        <f>VLOOKUP(H322,[1]T5!$I$3:$T$154,1,0)</f>
        <v>#N/A</v>
      </c>
    </row>
    <row r="323" spans="1:19" ht="20.25">
      <c r="A323" s="49"/>
      <c r="B323" s="16"/>
      <c r="C323" s="16"/>
      <c r="D323" s="16"/>
      <c r="E323" s="50"/>
      <c r="F323" s="158">
        <v>13</v>
      </c>
      <c r="G323" s="30" t="s">
        <v>557</v>
      </c>
      <c r="H323" s="5" t="s">
        <v>738</v>
      </c>
      <c r="I323" s="98" t="s">
        <v>331</v>
      </c>
      <c r="J323" s="98" t="s">
        <v>332</v>
      </c>
      <c r="K323" s="98"/>
      <c r="L323" s="6" t="s">
        <v>119</v>
      </c>
      <c r="M323" s="99"/>
      <c r="N323" s="45" t="s">
        <v>37</v>
      </c>
      <c r="O323" s="10"/>
      <c r="P323" s="10"/>
      <c r="Q323" s="10">
        <f t="shared" si="25"/>
        <v>0</v>
      </c>
      <c r="R323" s="10"/>
      <c r="S323" s="2" t="e">
        <f>VLOOKUP(H323,[1]T5!$I$3:$T$154,1,0)</f>
        <v>#N/A</v>
      </c>
    </row>
    <row r="324" spans="1:19" ht="20.25">
      <c r="A324" s="49"/>
      <c r="B324" s="16"/>
      <c r="C324" s="16"/>
      <c r="D324" s="16"/>
      <c r="E324" s="50"/>
      <c r="F324" s="158">
        <v>14</v>
      </c>
      <c r="G324" s="30" t="s">
        <v>374</v>
      </c>
      <c r="H324" s="5" t="s">
        <v>589</v>
      </c>
      <c r="I324" s="98" t="s">
        <v>122</v>
      </c>
      <c r="J324" s="98" t="s">
        <v>131</v>
      </c>
      <c r="K324" s="98"/>
      <c r="L324" s="6" t="s">
        <v>119</v>
      </c>
      <c r="M324" s="99" t="s">
        <v>960</v>
      </c>
      <c r="N324" s="45" t="s">
        <v>37</v>
      </c>
      <c r="O324" s="10"/>
      <c r="P324" s="10"/>
      <c r="Q324" s="10">
        <f t="shared" si="25"/>
        <v>0</v>
      </c>
      <c r="R324" s="10"/>
      <c r="S324" s="2" t="e">
        <f>VLOOKUP(H324,[1]T5!$I$3:$T$154,1,0)</f>
        <v>#N/A</v>
      </c>
    </row>
    <row r="325" spans="1:19" ht="14.25" customHeight="1">
      <c r="A325" s="49"/>
      <c r="B325" s="16"/>
      <c r="C325" s="16"/>
      <c r="D325" s="16"/>
      <c r="E325" s="50"/>
      <c r="F325" s="158">
        <v>15</v>
      </c>
      <c r="G325" s="30" t="s">
        <v>558</v>
      </c>
      <c r="H325" s="5" t="s">
        <v>739</v>
      </c>
      <c r="I325" s="97" t="s">
        <v>333</v>
      </c>
      <c r="J325" s="97" t="s">
        <v>860</v>
      </c>
      <c r="K325" s="98"/>
      <c r="L325" s="6" t="s">
        <v>138</v>
      </c>
      <c r="M325" s="99" t="s">
        <v>1037</v>
      </c>
      <c r="N325" s="45" t="s">
        <v>36</v>
      </c>
      <c r="O325" s="10"/>
      <c r="P325" s="10"/>
      <c r="Q325" s="10">
        <f t="shared" si="25"/>
        <v>0</v>
      </c>
      <c r="R325" s="10"/>
      <c r="S325" s="2" t="str">
        <f>VLOOKUP(H325,[1]T5!$I$3:$T$154,1,0)</f>
        <v>30.722.0700</v>
      </c>
    </row>
    <row r="326" spans="1:19" ht="14.25" customHeight="1">
      <c r="A326" s="49"/>
      <c r="B326" s="16"/>
      <c r="C326" s="16"/>
      <c r="D326" s="16"/>
      <c r="E326" s="50"/>
      <c r="F326" s="158">
        <v>16</v>
      </c>
      <c r="G326" s="30" t="s">
        <v>379</v>
      </c>
      <c r="H326" s="5" t="s">
        <v>597</v>
      </c>
      <c r="I326" s="97" t="s">
        <v>142</v>
      </c>
      <c r="J326" s="97" t="s">
        <v>864</v>
      </c>
      <c r="K326" s="98"/>
      <c r="L326" s="6" t="s">
        <v>117</v>
      </c>
      <c r="M326" s="99" t="s">
        <v>755</v>
      </c>
      <c r="N326" s="45">
        <v>1</v>
      </c>
      <c r="O326" s="10"/>
      <c r="P326" s="10"/>
      <c r="Q326" s="10">
        <f t="shared" si="25"/>
        <v>0</v>
      </c>
      <c r="R326" s="10"/>
      <c r="S326" s="2" t="str">
        <f>VLOOKUP(H326,[1]T5!$I$3:$T$154,1,0)</f>
        <v>30.755.0070</v>
      </c>
    </row>
    <row r="327" spans="1:19" ht="14.25" customHeight="1">
      <c r="A327" s="49"/>
      <c r="B327" s="16"/>
      <c r="C327" s="16"/>
      <c r="D327" s="16"/>
      <c r="E327" s="50"/>
      <c r="F327" s="158">
        <v>17</v>
      </c>
      <c r="G327" s="30" t="s">
        <v>559</v>
      </c>
      <c r="H327" s="5" t="s">
        <v>740</v>
      </c>
      <c r="I327" s="97" t="s">
        <v>334</v>
      </c>
      <c r="J327" s="97" t="s">
        <v>860</v>
      </c>
      <c r="K327" s="98"/>
      <c r="L327" s="6" t="s">
        <v>138</v>
      </c>
      <c r="M327" s="99" t="s">
        <v>1038</v>
      </c>
      <c r="N327" s="45" t="s">
        <v>36</v>
      </c>
      <c r="O327" s="10"/>
      <c r="P327" s="10"/>
      <c r="Q327" s="10">
        <f>O327*P327</f>
        <v>0</v>
      </c>
      <c r="R327" s="10"/>
      <c r="S327" s="2" t="str">
        <f>VLOOKUP(H327,[1]T5!$I$3:$T$154,1,0)</f>
        <v>30.717.1000</v>
      </c>
    </row>
    <row r="328" spans="1:19" ht="14.25" customHeight="1">
      <c r="A328" s="49"/>
      <c r="B328" s="16"/>
      <c r="C328" s="16"/>
      <c r="D328" s="16"/>
      <c r="E328" s="50"/>
      <c r="F328" s="158">
        <v>18</v>
      </c>
      <c r="G328" s="30" t="s">
        <v>370</v>
      </c>
      <c r="H328" s="5" t="s">
        <v>586</v>
      </c>
      <c r="I328" s="98" t="s">
        <v>127</v>
      </c>
      <c r="J328" s="98" t="s">
        <v>128</v>
      </c>
      <c r="K328" s="98"/>
      <c r="L328" s="6" t="s">
        <v>119</v>
      </c>
      <c r="M328" s="99" t="s">
        <v>759</v>
      </c>
      <c r="N328" s="45" t="s">
        <v>37</v>
      </c>
      <c r="O328" s="10"/>
      <c r="P328" s="10"/>
      <c r="Q328" s="10">
        <f t="shared" si="25"/>
        <v>0</v>
      </c>
      <c r="R328" s="51"/>
      <c r="S328" s="2" t="e">
        <f>VLOOKUP(H328,[1]T5!$I$3:$T$154,1,0)</f>
        <v>#N/A</v>
      </c>
    </row>
    <row r="329" spans="1:19" ht="20.25">
      <c r="A329" s="49"/>
      <c r="B329" s="16"/>
      <c r="C329" s="16"/>
      <c r="D329" s="16"/>
      <c r="E329" s="50"/>
      <c r="F329" s="158">
        <v>19</v>
      </c>
      <c r="G329" s="30" t="s">
        <v>377</v>
      </c>
      <c r="H329" s="5" t="s">
        <v>595</v>
      </c>
      <c r="I329" s="98" t="s">
        <v>139</v>
      </c>
      <c r="J329" s="98" t="s">
        <v>140</v>
      </c>
      <c r="K329" s="98"/>
      <c r="L329" s="6" t="s">
        <v>119</v>
      </c>
      <c r="M329" s="99"/>
      <c r="N329" s="45" t="s">
        <v>36</v>
      </c>
      <c r="O329" s="10"/>
      <c r="P329" s="10"/>
      <c r="Q329" s="10">
        <f t="shared" si="25"/>
        <v>0</v>
      </c>
      <c r="R329" s="10"/>
      <c r="S329" s="2" t="e">
        <f>VLOOKUP(H329,[1]T5!$I$3:$T$154,1,0)</f>
        <v>#N/A</v>
      </c>
    </row>
    <row r="330" spans="1:19" ht="20.25">
      <c r="A330" s="49"/>
      <c r="B330" s="16"/>
      <c r="C330" s="16"/>
      <c r="D330" s="16"/>
      <c r="E330" s="50"/>
      <c r="F330" s="158">
        <v>20</v>
      </c>
      <c r="G330" s="30" t="s">
        <v>560</v>
      </c>
      <c r="H330" s="5" t="s">
        <v>741</v>
      </c>
      <c r="I330" s="97" t="s">
        <v>335</v>
      </c>
      <c r="J330" s="97" t="s">
        <v>943</v>
      </c>
      <c r="K330" s="98"/>
      <c r="L330" s="6" t="s">
        <v>119</v>
      </c>
      <c r="M330" s="99" t="s">
        <v>1039</v>
      </c>
      <c r="N330" s="45">
        <v>1</v>
      </c>
      <c r="O330" s="10"/>
      <c r="P330" s="10"/>
      <c r="Q330" s="10">
        <f t="shared" si="25"/>
        <v>0</v>
      </c>
      <c r="R330" s="10"/>
      <c r="S330" s="2" t="str">
        <f>VLOOKUP(H330,[1]T5!$I$3:$T$154,1,0)</f>
        <v>30.757.0040</v>
      </c>
    </row>
    <row r="331" spans="1:19" ht="14.25" customHeight="1">
      <c r="A331" s="49"/>
      <c r="B331" s="16"/>
      <c r="C331" s="16"/>
      <c r="D331" s="16"/>
      <c r="E331" s="50"/>
      <c r="F331" s="158">
        <v>21</v>
      </c>
      <c r="G331" s="30" t="s">
        <v>561</v>
      </c>
      <c r="H331" s="5" t="s">
        <v>742</v>
      </c>
      <c r="I331" s="97" t="s">
        <v>336</v>
      </c>
      <c r="J331" s="97" t="s">
        <v>860</v>
      </c>
      <c r="K331" s="98"/>
      <c r="L331" s="6" t="s">
        <v>138</v>
      </c>
      <c r="M331" s="99" t="s">
        <v>1040</v>
      </c>
      <c r="N331" s="45" t="s">
        <v>36</v>
      </c>
      <c r="O331" s="10"/>
      <c r="P331" s="10"/>
      <c r="Q331" s="10">
        <f t="shared" si="25"/>
        <v>0</v>
      </c>
      <c r="R331" s="10"/>
      <c r="S331" s="2" t="str">
        <f>VLOOKUP(H331,[1]T5!$I$3:$T$154,1,0)</f>
        <v>30.723.0650</v>
      </c>
    </row>
    <row r="332" spans="1:19" ht="14.25" customHeight="1">
      <c r="A332" s="49"/>
      <c r="B332" s="16"/>
      <c r="C332" s="16"/>
      <c r="D332" s="16"/>
      <c r="E332" s="50"/>
      <c r="F332" s="158">
        <v>22</v>
      </c>
      <c r="G332" s="30" t="s">
        <v>562</v>
      </c>
      <c r="H332" s="5" t="s">
        <v>743</v>
      </c>
      <c r="I332" s="97" t="s">
        <v>337</v>
      </c>
      <c r="J332" s="97" t="s">
        <v>860</v>
      </c>
      <c r="K332" s="98"/>
      <c r="L332" s="6" t="s">
        <v>138</v>
      </c>
      <c r="M332" s="99" t="s">
        <v>1041</v>
      </c>
      <c r="N332" s="45" t="s">
        <v>36</v>
      </c>
      <c r="O332" s="10"/>
      <c r="P332" s="10"/>
      <c r="Q332" s="10">
        <f t="shared" si="25"/>
        <v>0</v>
      </c>
      <c r="R332" s="10"/>
      <c r="S332" s="2" t="str">
        <f>VLOOKUP(H332,[1]T5!$I$3:$T$154,1,0)</f>
        <v>30.751.0080</v>
      </c>
    </row>
    <row r="333" spans="1:19" ht="8.1" customHeight="1">
      <c r="A333" s="11"/>
      <c r="B333" s="11"/>
      <c r="C333" s="11"/>
      <c r="D333" s="11"/>
      <c r="E333" s="11"/>
      <c r="M333" s="93"/>
      <c r="N333" s="11"/>
    </row>
    <row r="334" spans="1:19" ht="21" customHeight="1">
      <c r="A334" s="23" t="s">
        <v>0</v>
      </c>
      <c r="B334" s="23"/>
      <c r="C334" s="23"/>
      <c r="D334" s="23"/>
      <c r="E334" s="23"/>
      <c r="F334" s="29" t="s">
        <v>29</v>
      </c>
      <c r="G334" s="29"/>
      <c r="H334" s="29"/>
      <c r="I334" s="29"/>
      <c r="J334" s="29"/>
      <c r="K334" s="29"/>
      <c r="L334" s="29"/>
      <c r="M334" s="94"/>
      <c r="N334" s="29"/>
      <c r="O334" s="29"/>
      <c r="P334" s="29"/>
      <c r="Q334" s="29"/>
      <c r="R334" s="29"/>
    </row>
    <row r="335" spans="1:19" ht="27" customHeight="1">
      <c r="A335" s="71"/>
      <c r="B335" s="71"/>
      <c r="C335" s="71"/>
      <c r="D335" s="71"/>
      <c r="E335" s="71"/>
      <c r="F335" s="24" t="s">
        <v>6</v>
      </c>
      <c r="G335" s="9" t="s">
        <v>353</v>
      </c>
      <c r="H335" s="9"/>
      <c r="I335" s="24" t="s">
        <v>7</v>
      </c>
      <c r="J335" s="9" t="s">
        <v>8</v>
      </c>
      <c r="K335" s="9" t="s">
        <v>9</v>
      </c>
      <c r="L335" s="9" t="s">
        <v>33</v>
      </c>
      <c r="M335" s="26" t="s">
        <v>35</v>
      </c>
      <c r="N335" s="9" t="s">
        <v>10</v>
      </c>
      <c r="O335" s="25" t="s">
        <v>18</v>
      </c>
      <c r="P335" s="9" t="s">
        <v>11</v>
      </c>
      <c r="Q335" s="9" t="s">
        <v>12</v>
      </c>
      <c r="R335" s="9" t="s">
        <v>13</v>
      </c>
    </row>
    <row r="336" spans="1:19" ht="14.25">
      <c r="A336" s="36"/>
      <c r="B336" s="37"/>
      <c r="C336" s="37"/>
      <c r="D336" s="37"/>
      <c r="E336" s="38"/>
      <c r="F336" s="141" t="s">
        <v>54</v>
      </c>
      <c r="G336" s="30" t="s">
        <v>563</v>
      </c>
      <c r="H336" s="5" t="s">
        <v>744</v>
      </c>
      <c r="I336" s="97" t="s">
        <v>338</v>
      </c>
      <c r="J336" s="97" t="s">
        <v>860</v>
      </c>
      <c r="K336" s="98"/>
      <c r="L336" s="6" t="s">
        <v>119</v>
      </c>
      <c r="M336" s="99" t="s">
        <v>1042</v>
      </c>
      <c r="N336" s="5">
        <v>1</v>
      </c>
      <c r="O336" s="10"/>
      <c r="P336" s="10"/>
      <c r="Q336" s="10">
        <f t="shared" ref="Q336:Q350" si="26">O336*P336</f>
        <v>0</v>
      </c>
      <c r="R336" s="10"/>
      <c r="S336" s="2" t="str">
        <f>VLOOKUP(H336,[1]T5!$I$3:$T$154,1,0)</f>
        <v>30.702.2300</v>
      </c>
    </row>
    <row r="337" spans="1:19" ht="21" customHeight="1">
      <c r="A337" s="39"/>
      <c r="E337" s="40"/>
      <c r="F337" s="141" t="s">
        <v>55</v>
      </c>
      <c r="G337" s="30" t="s">
        <v>564</v>
      </c>
      <c r="H337" s="5" t="s">
        <v>745</v>
      </c>
      <c r="I337" s="98" t="s">
        <v>127</v>
      </c>
      <c r="J337" s="98" t="s">
        <v>339</v>
      </c>
      <c r="K337" s="98"/>
      <c r="L337" s="6" t="s">
        <v>119</v>
      </c>
      <c r="M337" s="99" t="s">
        <v>1043</v>
      </c>
      <c r="N337" s="5">
        <v>1</v>
      </c>
      <c r="O337" s="10"/>
      <c r="P337" s="10"/>
      <c r="Q337" s="10">
        <f t="shared" si="26"/>
        <v>0</v>
      </c>
      <c r="R337" s="10"/>
      <c r="S337" s="2" t="e">
        <f>VLOOKUP(H337,[1]T5!$I$3:$T$154,1,0)</f>
        <v>#N/A</v>
      </c>
    </row>
    <row r="338" spans="1:19" ht="21" customHeight="1">
      <c r="A338" s="39"/>
      <c r="E338" s="40"/>
      <c r="F338" s="141" t="s">
        <v>56</v>
      </c>
      <c r="G338" s="30" t="s">
        <v>565</v>
      </c>
      <c r="H338" s="5" t="s">
        <v>746</v>
      </c>
      <c r="I338" s="98" t="s">
        <v>127</v>
      </c>
      <c r="J338" s="98" t="s">
        <v>340</v>
      </c>
      <c r="K338" s="98"/>
      <c r="L338" s="6" t="s">
        <v>119</v>
      </c>
      <c r="M338" s="99"/>
      <c r="N338" s="5">
        <v>1</v>
      </c>
      <c r="O338" s="10"/>
      <c r="P338" s="10"/>
      <c r="Q338" s="10">
        <f t="shared" si="26"/>
        <v>0</v>
      </c>
      <c r="R338" s="10"/>
      <c r="S338" s="2" t="e">
        <f>VLOOKUP(H338,[1]T5!$I$3:$T$154,1,0)</f>
        <v>#N/A</v>
      </c>
    </row>
    <row r="339" spans="1:19" ht="21" customHeight="1">
      <c r="A339" s="39"/>
      <c r="E339" s="40"/>
      <c r="F339" s="141" t="s">
        <v>62</v>
      </c>
      <c r="G339" s="30" t="s">
        <v>566</v>
      </c>
      <c r="H339" s="5" t="s">
        <v>747</v>
      </c>
      <c r="I339" s="97" t="s">
        <v>341</v>
      </c>
      <c r="J339" s="97" t="s">
        <v>944</v>
      </c>
      <c r="K339" s="98"/>
      <c r="L339" s="6" t="s">
        <v>119</v>
      </c>
      <c r="M339" s="99" t="s">
        <v>1044</v>
      </c>
      <c r="N339" s="5">
        <v>1</v>
      </c>
      <c r="O339" s="10"/>
      <c r="P339" s="10"/>
      <c r="Q339" s="10">
        <f t="shared" ref="Q339:Q345" si="27">O339*P339</f>
        <v>0</v>
      </c>
      <c r="R339" s="10"/>
      <c r="S339" s="2" t="str">
        <f>VLOOKUP(H339,[1]T5!$I$3:$T$154,1,0)</f>
        <v>30.211.0095</v>
      </c>
    </row>
    <row r="340" spans="1:19" ht="21" customHeight="1">
      <c r="A340" s="39"/>
      <c r="E340" s="40"/>
      <c r="F340" s="141" t="s">
        <v>63</v>
      </c>
      <c r="G340" s="30" t="s">
        <v>567</v>
      </c>
      <c r="H340" s="5" t="s">
        <v>952</v>
      </c>
      <c r="I340" s="98" t="s">
        <v>953</v>
      </c>
      <c r="J340" s="98" t="s">
        <v>954</v>
      </c>
      <c r="K340" s="98"/>
      <c r="L340" s="6" t="s">
        <v>138</v>
      </c>
      <c r="M340" s="99" t="s">
        <v>1139</v>
      </c>
      <c r="N340" s="5">
        <v>1</v>
      </c>
      <c r="O340" s="10"/>
      <c r="P340" s="10"/>
      <c r="Q340" s="10">
        <f t="shared" si="27"/>
        <v>0</v>
      </c>
      <c r="R340" s="10"/>
      <c r="S340" s="2" t="str">
        <f>VLOOKUP(H340,[1]T5!$I$3:$T$154,1,0)</f>
        <v>30.616.0400</v>
      </c>
    </row>
    <row r="341" spans="1:19" ht="21" customHeight="1">
      <c r="A341" s="39"/>
      <c r="E341" s="40"/>
      <c r="F341" s="141" t="s">
        <v>64</v>
      </c>
      <c r="G341" s="30" t="s">
        <v>357</v>
      </c>
      <c r="H341" s="5" t="s">
        <v>618</v>
      </c>
      <c r="I341" s="98" t="s">
        <v>127</v>
      </c>
      <c r="J341" s="98" t="s">
        <v>170</v>
      </c>
      <c r="K341" s="98"/>
      <c r="L341" s="6" t="s">
        <v>119</v>
      </c>
      <c r="M341" s="99" t="s">
        <v>781</v>
      </c>
      <c r="N341" s="5">
        <v>7</v>
      </c>
      <c r="O341" s="10"/>
      <c r="P341" s="10"/>
      <c r="Q341" s="10">
        <f t="shared" si="27"/>
        <v>0</v>
      </c>
      <c r="R341" s="10"/>
      <c r="S341" s="2" t="e">
        <f>VLOOKUP(H341,[1]T5!$I$3:$T$154,1,0)</f>
        <v>#N/A</v>
      </c>
    </row>
    <row r="342" spans="1:19" ht="21" customHeight="1">
      <c r="A342" s="39"/>
      <c r="E342" s="40"/>
      <c r="F342" s="141" t="s">
        <v>65</v>
      </c>
      <c r="G342" s="30" t="s">
        <v>568</v>
      </c>
      <c r="H342" s="5" t="s">
        <v>748</v>
      </c>
      <c r="I342" s="97" t="s">
        <v>342</v>
      </c>
      <c r="J342" s="97" t="s">
        <v>945</v>
      </c>
      <c r="K342" s="98"/>
      <c r="L342" s="6" t="s">
        <v>287</v>
      </c>
      <c r="M342" s="99" t="s">
        <v>1045</v>
      </c>
      <c r="N342" s="5">
        <v>1</v>
      </c>
      <c r="O342" s="10"/>
      <c r="P342" s="10"/>
      <c r="Q342" s="10">
        <f t="shared" si="27"/>
        <v>0</v>
      </c>
      <c r="R342" s="10"/>
      <c r="S342" s="2" t="str">
        <f>VLOOKUP(H342,[1]T5!$I$3:$T$154,1,0)</f>
        <v>30.230.0030</v>
      </c>
    </row>
    <row r="343" spans="1:19" ht="21" customHeight="1">
      <c r="A343" s="39"/>
      <c r="E343" s="40"/>
      <c r="F343" s="141" t="s">
        <v>66</v>
      </c>
      <c r="G343" s="30" t="s">
        <v>540</v>
      </c>
      <c r="H343" s="5" t="s">
        <v>721</v>
      </c>
      <c r="I343" s="98" t="s">
        <v>251</v>
      </c>
      <c r="J343" s="98" t="s">
        <v>311</v>
      </c>
      <c r="K343" s="98"/>
      <c r="L343" s="6" t="s">
        <v>119</v>
      </c>
      <c r="M343" s="99" t="s">
        <v>830</v>
      </c>
      <c r="N343" s="5">
        <v>2</v>
      </c>
      <c r="O343" s="10"/>
      <c r="P343" s="10"/>
      <c r="Q343" s="10">
        <f t="shared" si="27"/>
        <v>0</v>
      </c>
      <c r="R343" s="10"/>
      <c r="S343" s="2" t="e">
        <f>VLOOKUP(H343,[1]T5!$I$3:$T$154,1,0)</f>
        <v>#N/A</v>
      </c>
    </row>
    <row r="344" spans="1:19" ht="21" customHeight="1">
      <c r="A344" s="39"/>
      <c r="E344" s="40"/>
      <c r="F344" s="141" t="s">
        <v>67</v>
      </c>
      <c r="G344" s="30" t="s">
        <v>398</v>
      </c>
      <c r="H344" s="5" t="s">
        <v>621</v>
      </c>
      <c r="I344" s="98" t="s">
        <v>127</v>
      </c>
      <c r="J344" s="98" t="s">
        <v>173</v>
      </c>
      <c r="K344" s="98"/>
      <c r="L344" s="6" t="s">
        <v>119</v>
      </c>
      <c r="M344" s="99" t="s">
        <v>784</v>
      </c>
      <c r="N344" s="5">
        <v>1</v>
      </c>
      <c r="O344" s="10"/>
      <c r="P344" s="10"/>
      <c r="Q344" s="10">
        <f t="shared" si="27"/>
        <v>0</v>
      </c>
      <c r="R344" s="10"/>
      <c r="S344" s="2" t="e">
        <f>VLOOKUP(H344,[1]T5!$I$3:$T$154,1,0)</f>
        <v>#N/A</v>
      </c>
    </row>
    <row r="345" spans="1:19" ht="21" customHeight="1">
      <c r="A345" s="39"/>
      <c r="E345" s="40"/>
      <c r="F345" s="141" t="s">
        <v>68</v>
      </c>
      <c r="G345" s="30" t="s">
        <v>569</v>
      </c>
      <c r="H345" s="5" t="s">
        <v>749</v>
      </c>
      <c r="I345" s="98" t="s">
        <v>123</v>
      </c>
      <c r="J345" s="98" t="s">
        <v>343</v>
      </c>
      <c r="K345" s="98"/>
      <c r="L345" s="6" t="s">
        <v>119</v>
      </c>
      <c r="M345" s="99" t="s">
        <v>811</v>
      </c>
      <c r="N345" s="5">
        <v>1</v>
      </c>
      <c r="O345" s="10"/>
      <c r="P345" s="10"/>
      <c r="Q345" s="10">
        <f t="shared" si="27"/>
        <v>0</v>
      </c>
      <c r="R345" s="10"/>
      <c r="S345" s="2" t="e">
        <f>VLOOKUP(H345,[1]T5!$I$3:$T$154,1,0)</f>
        <v>#N/A</v>
      </c>
    </row>
    <row r="346" spans="1:19" ht="21" customHeight="1">
      <c r="A346" s="39"/>
      <c r="E346" s="40"/>
      <c r="F346" s="141" t="s">
        <v>69</v>
      </c>
      <c r="G346" s="30" t="s">
        <v>570</v>
      </c>
      <c r="H346" s="5" t="s">
        <v>750</v>
      </c>
      <c r="I346" s="98" t="s">
        <v>251</v>
      </c>
      <c r="J346" s="98" t="s">
        <v>344</v>
      </c>
      <c r="K346" s="98"/>
      <c r="L346" s="6" t="s">
        <v>119</v>
      </c>
      <c r="M346" s="99" t="s">
        <v>829</v>
      </c>
      <c r="N346" s="5">
        <v>2</v>
      </c>
      <c r="O346" s="10"/>
      <c r="P346" s="10"/>
      <c r="Q346" s="10">
        <f t="shared" si="26"/>
        <v>0</v>
      </c>
      <c r="R346" s="10"/>
      <c r="S346" s="2" t="str">
        <f>VLOOKUP(H346,[1]T5!$I$3:$T$154,1,0)</f>
        <v>30.805.0060</v>
      </c>
    </row>
    <row r="347" spans="1:19" ht="21" customHeight="1">
      <c r="A347" s="39"/>
      <c r="E347" s="40"/>
      <c r="F347" s="141" t="s">
        <v>70</v>
      </c>
      <c r="G347" s="30" t="s">
        <v>571</v>
      </c>
      <c r="H347" s="5" t="s">
        <v>1073</v>
      </c>
      <c r="I347" s="97" t="s">
        <v>345</v>
      </c>
      <c r="J347" s="97" t="s">
        <v>1074</v>
      </c>
      <c r="K347" s="98"/>
      <c r="L347" s="6" t="s">
        <v>119</v>
      </c>
      <c r="M347" s="99" t="s">
        <v>1140</v>
      </c>
      <c r="N347" s="5">
        <v>1</v>
      </c>
      <c r="O347" s="10"/>
      <c r="P347" s="10"/>
      <c r="Q347" s="10">
        <f t="shared" si="26"/>
        <v>0</v>
      </c>
      <c r="R347" s="10"/>
      <c r="S347" s="2" t="str">
        <f>VLOOKUP(H347,[1]T5!$I$3:$T$154,1,0)</f>
        <v>30.710.0300</v>
      </c>
    </row>
    <row r="348" spans="1:19" ht="21" customHeight="1">
      <c r="A348" s="39"/>
      <c r="E348" s="40"/>
      <c r="F348" s="141" t="s">
        <v>72</v>
      </c>
      <c r="G348" s="30" t="s">
        <v>571</v>
      </c>
      <c r="H348" s="5" t="s">
        <v>843</v>
      </c>
      <c r="I348" s="97" t="s">
        <v>946</v>
      </c>
      <c r="J348" s="97" t="s">
        <v>947</v>
      </c>
      <c r="K348" s="98"/>
      <c r="L348" s="6" t="s">
        <v>119</v>
      </c>
      <c r="M348" s="99" t="s">
        <v>1046</v>
      </c>
      <c r="N348" s="5">
        <v>1</v>
      </c>
      <c r="O348" s="10"/>
      <c r="P348" s="10"/>
      <c r="Q348" s="10">
        <f t="shared" ref="Q348:Q349" si="28">O348*P348</f>
        <v>0</v>
      </c>
      <c r="R348" s="10"/>
      <c r="S348" s="2" t="e">
        <f>VLOOKUP(H348,[1]T5!$I$3:$T$154,1,0)</f>
        <v>#N/A</v>
      </c>
    </row>
    <row r="349" spans="1:19" ht="21" customHeight="1">
      <c r="A349" s="39"/>
      <c r="E349" s="40"/>
      <c r="F349" s="141" t="s">
        <v>73</v>
      </c>
      <c r="G349" s="30" t="s">
        <v>572</v>
      </c>
      <c r="H349" s="5" t="s">
        <v>751</v>
      </c>
      <c r="I349" s="97" t="s">
        <v>346</v>
      </c>
      <c r="J349" s="97" t="s">
        <v>948</v>
      </c>
      <c r="K349" s="98"/>
      <c r="L349" s="6" t="s">
        <v>119</v>
      </c>
      <c r="M349" s="99" t="s">
        <v>836</v>
      </c>
      <c r="N349" s="5">
        <v>1</v>
      </c>
      <c r="O349" s="10"/>
      <c r="P349" s="10"/>
      <c r="Q349" s="10">
        <f t="shared" si="28"/>
        <v>0</v>
      </c>
      <c r="R349" s="10"/>
      <c r="S349" s="2" t="str">
        <f>VLOOKUP(H349,[1]T5!$I$3:$T$154,1,0)</f>
        <v>30.143.0010</v>
      </c>
    </row>
    <row r="350" spans="1:19" ht="21" customHeight="1">
      <c r="A350" s="73"/>
      <c r="B350" s="74"/>
      <c r="C350" s="74"/>
      <c r="D350" s="74"/>
      <c r="E350" s="75"/>
      <c r="F350" s="141" t="s">
        <v>74</v>
      </c>
      <c r="G350" s="142" t="s">
        <v>572</v>
      </c>
      <c r="H350" s="142" t="s">
        <v>1218</v>
      </c>
      <c r="I350" s="143" t="s">
        <v>1219</v>
      </c>
      <c r="J350" s="143" t="s">
        <v>1220</v>
      </c>
      <c r="K350" s="144" t="s">
        <v>287</v>
      </c>
      <c r="L350" s="145" t="s">
        <v>119</v>
      </c>
      <c r="M350" s="146" t="s">
        <v>1221</v>
      </c>
      <c r="N350" s="142" t="s">
        <v>37</v>
      </c>
      <c r="O350" s="147"/>
      <c r="P350" s="10"/>
      <c r="Q350" s="10">
        <f t="shared" si="26"/>
        <v>0</v>
      </c>
      <c r="R350" s="10"/>
      <c r="S350" s="2" t="str">
        <f>VLOOKUP(H350,[1]T5!$I$3:$T$154,1,0)</f>
        <v>30.243.0560</v>
      </c>
    </row>
    <row r="351" spans="1:19" ht="8.1" customHeight="1">
      <c r="A351" s="11"/>
      <c r="B351" s="11"/>
      <c r="C351" s="11"/>
      <c r="D351" s="11"/>
      <c r="E351" s="11"/>
      <c r="M351" s="93"/>
      <c r="N351" s="11"/>
    </row>
    <row r="352" spans="1:19" ht="21" customHeight="1">
      <c r="A352" s="71" t="s">
        <v>0</v>
      </c>
      <c r="B352" s="71"/>
      <c r="C352" s="71"/>
      <c r="D352" s="71"/>
      <c r="E352" s="71"/>
      <c r="F352" s="29" t="s">
        <v>31</v>
      </c>
      <c r="G352" s="29"/>
      <c r="H352" s="29"/>
      <c r="I352" s="29"/>
      <c r="J352" s="29"/>
      <c r="K352" s="29"/>
      <c r="L352" s="29"/>
      <c r="M352" s="94"/>
      <c r="N352" s="29"/>
      <c r="O352" s="29"/>
      <c r="P352" s="29"/>
      <c r="Q352" s="29"/>
      <c r="R352" s="29"/>
    </row>
    <row r="353" spans="1:19" ht="27" customHeight="1">
      <c r="A353" s="72"/>
      <c r="B353" s="86"/>
      <c r="C353" s="86"/>
      <c r="D353" s="86"/>
      <c r="E353" s="87"/>
      <c r="F353" s="85" t="s">
        <v>6</v>
      </c>
      <c r="G353" s="9" t="s">
        <v>353</v>
      </c>
      <c r="H353" s="9"/>
      <c r="I353" s="24" t="s">
        <v>7</v>
      </c>
      <c r="J353" s="9" t="s">
        <v>8</v>
      </c>
      <c r="K353" s="9" t="s">
        <v>9</v>
      </c>
      <c r="L353" s="9" t="s">
        <v>33</v>
      </c>
      <c r="M353" s="26" t="s">
        <v>35</v>
      </c>
      <c r="N353" s="9" t="s">
        <v>10</v>
      </c>
      <c r="O353" s="25" t="s">
        <v>18</v>
      </c>
      <c r="P353" s="9" t="s">
        <v>11</v>
      </c>
      <c r="Q353" s="9" t="s">
        <v>12</v>
      </c>
      <c r="R353" s="9" t="s">
        <v>13</v>
      </c>
    </row>
    <row r="354" spans="1:19" ht="32.25" customHeight="1">
      <c r="A354" s="88"/>
      <c r="E354" s="40"/>
      <c r="F354" s="141" t="s">
        <v>54</v>
      </c>
      <c r="G354" s="30" t="s">
        <v>410</v>
      </c>
      <c r="H354" s="5" t="s">
        <v>631</v>
      </c>
      <c r="I354" s="98" t="s">
        <v>123</v>
      </c>
      <c r="J354" s="98" t="s">
        <v>182</v>
      </c>
      <c r="K354" s="98"/>
      <c r="L354" s="6" t="s">
        <v>119</v>
      </c>
      <c r="M354" s="99" t="s">
        <v>975</v>
      </c>
      <c r="N354" s="5">
        <v>8</v>
      </c>
      <c r="O354" s="10"/>
      <c r="P354" s="10"/>
      <c r="Q354" s="10">
        <f t="shared" ref="Q354:Q371" si="29">O354*P354</f>
        <v>0</v>
      </c>
      <c r="R354" s="10"/>
      <c r="S354" s="2" t="e">
        <f>VLOOKUP(H354,[1]T5!$I$3:$T$154,1,0)</f>
        <v>#N/A</v>
      </c>
    </row>
    <row r="355" spans="1:19" ht="32.25" customHeight="1">
      <c r="A355" s="88"/>
      <c r="E355" s="40"/>
      <c r="F355" s="141" t="s">
        <v>55</v>
      </c>
      <c r="G355" s="30" t="s">
        <v>398</v>
      </c>
      <c r="H355" s="5" t="s">
        <v>621</v>
      </c>
      <c r="I355" s="98" t="s">
        <v>127</v>
      </c>
      <c r="J355" s="98" t="s">
        <v>173</v>
      </c>
      <c r="K355" s="98"/>
      <c r="L355" s="6" t="s">
        <v>119</v>
      </c>
      <c r="M355" s="99" t="s">
        <v>784</v>
      </c>
      <c r="N355" s="5">
        <v>4</v>
      </c>
      <c r="O355" s="10"/>
      <c r="P355" s="10"/>
      <c r="Q355" s="10">
        <f t="shared" ref="Q355:Q357" si="30">O355*P355</f>
        <v>0</v>
      </c>
      <c r="R355" s="10"/>
      <c r="S355" s="2" t="e">
        <f>VLOOKUP(H355,[1]T5!$I$3:$T$154,1,0)</f>
        <v>#N/A</v>
      </c>
    </row>
    <row r="356" spans="1:19" ht="32.25" customHeight="1">
      <c r="A356" s="88"/>
      <c r="E356" s="40"/>
      <c r="F356" s="141" t="s">
        <v>56</v>
      </c>
      <c r="G356" s="30" t="s">
        <v>573</v>
      </c>
      <c r="H356" s="5" t="s">
        <v>752</v>
      </c>
      <c r="I356" s="97" t="s">
        <v>347</v>
      </c>
      <c r="J356" s="97" t="s">
        <v>949</v>
      </c>
      <c r="K356" s="98"/>
      <c r="L356" s="6" t="s">
        <v>184</v>
      </c>
      <c r="M356" s="99" t="s">
        <v>1047</v>
      </c>
      <c r="N356" s="5" t="s">
        <v>580</v>
      </c>
      <c r="O356" s="10"/>
      <c r="P356" s="10"/>
      <c r="Q356" s="10">
        <f t="shared" si="30"/>
        <v>0</v>
      </c>
      <c r="R356" s="10"/>
      <c r="S356" s="2" t="str">
        <f>VLOOKUP(H356,[1]T5!$I$3:$T$154,1,0)</f>
        <v>30.763.0050</v>
      </c>
    </row>
    <row r="357" spans="1:19" ht="32.25" customHeight="1">
      <c r="A357" s="88"/>
      <c r="E357" s="40"/>
      <c r="F357" s="141" t="s">
        <v>57</v>
      </c>
      <c r="G357" s="30" t="s">
        <v>357</v>
      </c>
      <c r="H357" s="5" t="s">
        <v>618</v>
      </c>
      <c r="I357" s="98" t="s">
        <v>127</v>
      </c>
      <c r="J357" s="98" t="s">
        <v>170</v>
      </c>
      <c r="K357" s="98"/>
      <c r="L357" s="6" t="s">
        <v>119</v>
      </c>
      <c r="M357" s="99" t="s">
        <v>781</v>
      </c>
      <c r="N357" s="5">
        <v>5</v>
      </c>
      <c r="O357" s="10"/>
      <c r="P357" s="10"/>
      <c r="Q357" s="10">
        <f t="shared" si="30"/>
        <v>0</v>
      </c>
      <c r="R357" s="10"/>
      <c r="S357" s="2" t="e">
        <f>VLOOKUP(H357,[1]T5!$I$3:$T$154,1,0)</f>
        <v>#N/A</v>
      </c>
    </row>
    <row r="358" spans="1:19" ht="8.1" customHeight="1">
      <c r="A358" s="11"/>
      <c r="B358" s="11"/>
      <c r="C358" s="11"/>
      <c r="D358" s="11"/>
      <c r="E358" s="11"/>
      <c r="M358" s="93"/>
      <c r="N358" s="11"/>
    </row>
    <row r="359" spans="1:19" ht="21" customHeight="1">
      <c r="A359" s="23" t="s">
        <v>0</v>
      </c>
      <c r="B359" s="23"/>
      <c r="C359" s="23"/>
      <c r="D359" s="23"/>
      <c r="E359" s="23"/>
      <c r="F359" s="29" t="s">
        <v>31</v>
      </c>
      <c r="G359" s="29"/>
      <c r="H359" s="29"/>
      <c r="I359" s="29"/>
      <c r="J359" s="29"/>
      <c r="K359" s="29"/>
      <c r="L359" s="29"/>
      <c r="M359" s="94"/>
      <c r="N359" s="29"/>
      <c r="O359" s="29"/>
      <c r="P359" s="29"/>
      <c r="Q359" s="29"/>
      <c r="R359" s="29"/>
    </row>
    <row r="360" spans="1:19" ht="27" customHeight="1">
      <c r="A360" s="23"/>
      <c r="B360" s="23"/>
      <c r="C360" s="23"/>
      <c r="D360" s="23"/>
      <c r="E360" s="23"/>
      <c r="F360" s="24" t="s">
        <v>6</v>
      </c>
      <c r="G360" s="9" t="s">
        <v>353</v>
      </c>
      <c r="H360" s="9"/>
      <c r="I360" s="24" t="s">
        <v>7</v>
      </c>
      <c r="J360" s="9" t="s">
        <v>8</v>
      </c>
      <c r="K360" s="9" t="s">
        <v>9</v>
      </c>
      <c r="L360" s="9" t="s">
        <v>33</v>
      </c>
      <c r="M360" s="26" t="s">
        <v>35</v>
      </c>
      <c r="N360" s="9" t="s">
        <v>10</v>
      </c>
      <c r="O360" s="25" t="s">
        <v>18</v>
      </c>
      <c r="P360" s="9" t="s">
        <v>11</v>
      </c>
      <c r="Q360" s="9" t="s">
        <v>12</v>
      </c>
      <c r="R360" s="9" t="s">
        <v>13</v>
      </c>
    </row>
    <row r="361" spans="1:19" ht="47.25" customHeight="1">
      <c r="A361" s="27"/>
      <c r="B361" s="12"/>
      <c r="C361" s="12"/>
      <c r="D361" s="12"/>
      <c r="E361" s="12"/>
      <c r="F361" s="6" t="s">
        <v>54</v>
      </c>
      <c r="G361" s="5" t="s">
        <v>574</v>
      </c>
      <c r="H361" s="150" t="s">
        <v>1237</v>
      </c>
      <c r="I361" s="151" t="s">
        <v>1238</v>
      </c>
      <c r="J361" s="151" t="s">
        <v>1239</v>
      </c>
      <c r="K361" s="98"/>
      <c r="L361" s="6" t="s">
        <v>117</v>
      </c>
      <c r="M361" s="99"/>
      <c r="N361" s="5" t="s">
        <v>1240</v>
      </c>
      <c r="O361" s="52"/>
      <c r="P361" s="10"/>
      <c r="Q361" s="10">
        <f t="shared" ref="Q361:Q366" si="31">O361*P361</f>
        <v>0</v>
      </c>
      <c r="R361" s="10"/>
      <c r="S361" s="2" t="str">
        <f>VLOOKUP(H361,[1]T5!$I$3:$T$154,1,0)</f>
        <v>80.200.0010</v>
      </c>
    </row>
    <row r="362" spans="1:19" ht="47.25" customHeight="1">
      <c r="A362" s="27"/>
      <c r="B362" s="12"/>
      <c r="C362" s="12"/>
      <c r="D362" s="12"/>
      <c r="E362" s="12"/>
      <c r="F362" s="6" t="s">
        <v>55</v>
      </c>
      <c r="G362" s="5" t="s">
        <v>575</v>
      </c>
      <c r="H362" s="150" t="s">
        <v>1241</v>
      </c>
      <c r="I362" s="151" t="s">
        <v>1242</v>
      </c>
      <c r="J362" s="151" t="s">
        <v>1243</v>
      </c>
      <c r="K362" s="98"/>
      <c r="L362" s="6" t="s">
        <v>348</v>
      </c>
      <c r="M362" s="99"/>
      <c r="N362" s="5" t="s">
        <v>39</v>
      </c>
      <c r="O362" s="52"/>
      <c r="P362" s="10"/>
      <c r="Q362" s="10">
        <f t="shared" si="31"/>
        <v>0</v>
      </c>
      <c r="R362" s="10"/>
      <c r="S362" s="2" t="str">
        <f>VLOOKUP(H362,[1]T5!$I$3:$T$154,1,0)</f>
        <v>30.844.0020</v>
      </c>
    </row>
    <row r="363" spans="1:19" ht="47.25" customHeight="1">
      <c r="A363" s="27"/>
      <c r="B363" s="12"/>
      <c r="C363" s="12"/>
      <c r="D363" s="12"/>
      <c r="E363" s="12"/>
      <c r="F363" s="6" t="s">
        <v>56</v>
      </c>
      <c r="G363" s="5" t="s">
        <v>576</v>
      </c>
      <c r="H363" s="150" t="s">
        <v>1244</v>
      </c>
      <c r="I363" s="151" t="s">
        <v>1245</v>
      </c>
      <c r="J363" s="151" t="s">
        <v>1246</v>
      </c>
      <c r="K363" s="98"/>
      <c r="L363" s="6" t="s">
        <v>348</v>
      </c>
      <c r="M363" s="99"/>
      <c r="N363" s="5" t="s">
        <v>39</v>
      </c>
      <c r="O363" s="52"/>
      <c r="P363" s="10"/>
      <c r="Q363" s="10"/>
      <c r="R363" s="10"/>
      <c r="S363" s="2" t="str">
        <f>VLOOKUP(H363,[1]T5!$I$3:$T$154,1,0)</f>
        <v>30.835.0010</v>
      </c>
    </row>
    <row r="364" spans="1:19" ht="47.25" customHeight="1">
      <c r="A364" s="27"/>
      <c r="B364" s="12"/>
      <c r="C364" s="12"/>
      <c r="D364" s="12"/>
      <c r="E364" s="12"/>
      <c r="F364" s="6" t="s">
        <v>57</v>
      </c>
      <c r="G364" s="5" t="s">
        <v>577</v>
      </c>
      <c r="H364" s="5" t="s">
        <v>753</v>
      </c>
      <c r="I364" s="97" t="s">
        <v>349</v>
      </c>
      <c r="J364" s="97" t="s">
        <v>950</v>
      </c>
      <c r="K364" s="98"/>
      <c r="L364" s="6" t="s">
        <v>350</v>
      </c>
      <c r="M364" s="99" t="s">
        <v>837</v>
      </c>
      <c r="N364" s="5">
        <v>1</v>
      </c>
      <c r="O364" s="52"/>
      <c r="P364" s="10"/>
      <c r="Q364" s="10">
        <f t="shared" si="31"/>
        <v>0</v>
      </c>
      <c r="R364" s="10"/>
      <c r="S364" s="2" t="str">
        <f>VLOOKUP(H364,[1]T5!$I$3:$T$154,1,0)</f>
        <v>30.168.0030</v>
      </c>
    </row>
    <row r="365" spans="1:19" ht="47.25" customHeight="1">
      <c r="A365" s="27"/>
      <c r="B365" s="12"/>
      <c r="C365" s="12"/>
      <c r="D365" s="12"/>
      <c r="E365" s="12"/>
      <c r="F365" s="6" t="s">
        <v>57</v>
      </c>
      <c r="G365" s="5" t="s">
        <v>578</v>
      </c>
      <c r="H365" s="5" t="s">
        <v>754</v>
      </c>
      <c r="I365" s="97" t="s">
        <v>349</v>
      </c>
      <c r="J365" s="97" t="s">
        <v>951</v>
      </c>
      <c r="K365" s="98"/>
      <c r="L365" s="6" t="s">
        <v>350</v>
      </c>
      <c r="M365" s="99" t="s">
        <v>837</v>
      </c>
      <c r="N365" s="5">
        <v>1</v>
      </c>
      <c r="O365" s="52"/>
      <c r="P365" s="10"/>
      <c r="Q365" s="10">
        <f t="shared" si="31"/>
        <v>0</v>
      </c>
      <c r="R365" s="10"/>
      <c r="S365" s="2" t="str">
        <f>VLOOKUP(H365,[1]T5!$I$3:$T$154,1,0)</f>
        <v>30.168.0070</v>
      </c>
    </row>
    <row r="366" spans="1:19" ht="47.25" customHeight="1">
      <c r="A366" s="27"/>
      <c r="B366" s="12"/>
      <c r="C366" s="12"/>
      <c r="D366" s="12"/>
      <c r="E366" s="12"/>
      <c r="F366" s="6" t="s">
        <v>58</v>
      </c>
      <c r="G366" s="5" t="s">
        <v>579</v>
      </c>
      <c r="H366" s="150" t="s">
        <v>1247</v>
      </c>
      <c r="I366" s="151" t="s">
        <v>1248</v>
      </c>
      <c r="J366" s="151" t="s">
        <v>1249</v>
      </c>
      <c r="K366" s="98"/>
      <c r="L366" s="6" t="s">
        <v>184</v>
      </c>
      <c r="M366" s="99"/>
      <c r="N366" s="5">
        <v>1</v>
      </c>
      <c r="O366" s="52"/>
      <c r="P366" s="10"/>
      <c r="Q366" s="10">
        <f t="shared" si="31"/>
        <v>0</v>
      </c>
      <c r="R366" s="10"/>
      <c r="S366" s="2" t="str">
        <f>VLOOKUP(H366,[1]T5!$I$3:$T$154,1,0)</f>
        <v>30.765.3001</v>
      </c>
    </row>
    <row r="367" spans="1:19" ht="8.1" customHeight="1">
      <c r="A367" s="11"/>
      <c r="B367" s="11"/>
      <c r="C367" s="11"/>
      <c r="D367" s="11"/>
      <c r="E367" s="11"/>
      <c r="M367" s="93"/>
      <c r="N367" s="11"/>
    </row>
    <row r="368" spans="1:19" ht="216">
      <c r="A368" s="53" t="s">
        <v>16</v>
      </c>
      <c r="B368" s="54"/>
      <c r="C368" s="54"/>
      <c r="D368" s="54"/>
      <c r="E368" s="55"/>
      <c r="F368" s="24" t="s">
        <v>6</v>
      </c>
      <c r="G368" s="9" t="s">
        <v>353</v>
      </c>
      <c r="H368" s="9"/>
      <c r="I368" s="24" t="s">
        <v>7</v>
      </c>
      <c r="J368" s="9" t="s">
        <v>8</v>
      </c>
      <c r="K368" s="9" t="s">
        <v>9</v>
      </c>
      <c r="L368" s="9" t="s">
        <v>33</v>
      </c>
      <c r="M368" s="26" t="s">
        <v>34</v>
      </c>
      <c r="N368" s="9" t="s">
        <v>10</v>
      </c>
      <c r="O368" s="25" t="s">
        <v>18</v>
      </c>
      <c r="P368" s="9" t="s">
        <v>11</v>
      </c>
      <c r="Q368" s="9" t="s">
        <v>12</v>
      </c>
      <c r="R368" s="9" t="s">
        <v>13</v>
      </c>
    </row>
    <row r="369" spans="1:18" ht="14.25" customHeight="1">
      <c r="A369" s="56"/>
      <c r="B369" s="57"/>
      <c r="C369" s="57"/>
      <c r="D369" s="57"/>
      <c r="E369" s="58"/>
      <c r="F369" s="59"/>
      <c r="G369" s="59"/>
      <c r="H369" s="59"/>
      <c r="I369" s="12"/>
      <c r="J369" s="84"/>
      <c r="K369" s="84"/>
      <c r="L369" s="9"/>
      <c r="M369" s="31"/>
      <c r="N369" s="10"/>
      <c r="O369" s="34"/>
      <c r="P369" s="10"/>
      <c r="Q369" s="35">
        <f t="shared" si="29"/>
        <v>0</v>
      </c>
      <c r="R369" s="60"/>
    </row>
    <row r="370" spans="1:18" ht="14.25" customHeight="1">
      <c r="A370" s="56"/>
      <c r="B370" s="57"/>
      <c r="C370" s="57"/>
      <c r="D370" s="57"/>
      <c r="E370" s="58"/>
      <c r="F370" s="59"/>
      <c r="G370" s="59"/>
      <c r="H370" s="59"/>
      <c r="I370" s="12"/>
      <c r="J370" s="84"/>
      <c r="K370" s="84"/>
      <c r="L370" s="9"/>
      <c r="M370" s="31"/>
      <c r="N370" s="10"/>
      <c r="O370" s="34"/>
      <c r="P370" s="10"/>
      <c r="Q370" s="35">
        <f t="shared" si="29"/>
        <v>0</v>
      </c>
      <c r="R370" s="60"/>
    </row>
    <row r="371" spans="1:18" ht="18" customHeight="1">
      <c r="A371" s="61"/>
      <c r="B371" s="62"/>
      <c r="C371" s="62"/>
      <c r="D371" s="62"/>
      <c r="E371" s="63"/>
      <c r="F371" s="59"/>
      <c r="G371" s="59"/>
      <c r="H371" s="59"/>
      <c r="I371" s="12"/>
      <c r="J371" s="84"/>
      <c r="K371" s="84"/>
      <c r="L371" s="9"/>
      <c r="M371" s="31"/>
      <c r="N371" s="10"/>
      <c r="O371" s="34"/>
      <c r="P371" s="10"/>
      <c r="Q371" s="35">
        <f t="shared" si="29"/>
        <v>0</v>
      </c>
      <c r="R371" s="60"/>
    </row>
    <row r="372" spans="1:18" ht="36" customHeight="1">
      <c r="A372" s="64" t="s">
        <v>17</v>
      </c>
      <c r="B372" s="65"/>
      <c r="C372" s="65"/>
      <c r="D372" s="65"/>
      <c r="E372" s="65"/>
      <c r="F372" s="65"/>
      <c r="G372" s="65"/>
      <c r="H372" s="65"/>
      <c r="I372" s="65"/>
      <c r="J372" s="65"/>
      <c r="K372" s="65"/>
      <c r="L372" s="65"/>
      <c r="M372" s="65"/>
      <c r="N372" s="65"/>
      <c r="O372" s="65"/>
      <c r="P372" s="66"/>
      <c r="Q372" s="67">
        <f>SUM(Q31:Q371)</f>
        <v>0</v>
      </c>
      <c r="R372" s="9"/>
    </row>
  </sheetData>
  <autoFilter ref="A30:S372"/>
  <mergeCells count="1">
    <mergeCell ref="A1:R1"/>
  </mergeCells>
  <phoneticPr fontId="9" type="noConversion"/>
  <conditionalFormatting sqref="H32:N105 H107:N211 K106:N106 H213:N360 K212:N212 H364:N365 K361:N363 K366:N366">
    <cfRule type="expression" dxfId="6" priority="7">
      <formula>$S32=$H32</formula>
    </cfRule>
  </conditionalFormatting>
  <conditionalFormatting sqref="H106:J106">
    <cfRule type="expression" dxfId="5" priority="6" stopIfTrue="1">
      <formula>ISERROR($T106)</formula>
    </cfRule>
  </conditionalFormatting>
  <conditionalFormatting sqref="H212:J212">
    <cfRule type="expression" dxfId="4" priority="5" stopIfTrue="1">
      <formula>ISERROR($T212)</formula>
    </cfRule>
  </conditionalFormatting>
  <conditionalFormatting sqref="H361:J361">
    <cfRule type="expression" dxfId="3" priority="4" stopIfTrue="1">
      <formula>ISERROR($T361)</formula>
    </cfRule>
  </conditionalFormatting>
  <conditionalFormatting sqref="H362:J362">
    <cfRule type="expression" dxfId="2" priority="3" stopIfTrue="1">
      <formula>ISERROR($T362)</formula>
    </cfRule>
  </conditionalFormatting>
  <conditionalFormatting sqref="H363:J363">
    <cfRule type="expression" dxfId="1" priority="2" stopIfTrue="1">
      <formula>ISERROR($T363)</formula>
    </cfRule>
  </conditionalFormatting>
  <conditionalFormatting sqref="H366:J366">
    <cfRule type="expression" dxfId="0" priority="1" stopIfTrue="1">
      <formula>ISERROR($T366)</formula>
    </cfRule>
  </conditionalFormatting>
  <printOptions horizontalCentered="1"/>
  <pageMargins left="0.19685039370078741" right="0.15748031496062992" top="0.31496062992125984" bottom="0.35433070866141736" header="0.31496062992125984" footer="0.15748031496062992"/>
  <pageSetup paperSize="8" orientation="landscape" r:id="rId1"/>
  <headerFooter>
    <oddHeader>&amp;C
&amp;G</oddHeader>
    <oddFooter>&amp;C&amp;A  第 &amp;P 页，共 &amp;N 页</oddFooter>
  </headerFooter>
  <rowBreaks count="14" manualBreakCount="14">
    <brk id="28" max="16383" man="1"/>
    <brk id="48" max="16383" man="1"/>
    <brk id="60" max="16383" man="1"/>
    <brk id="74" max="16383" man="1"/>
    <brk id="100" max="16383" man="1"/>
    <brk id="120" max="16383" man="1"/>
    <brk id="153" max="16383" man="1"/>
    <brk id="170" max="16383" man="1"/>
    <brk id="212" max="16383" man="1"/>
    <brk id="241" max="16383" man="1"/>
    <brk id="261" max="16383" man="1"/>
    <brk id="307" max="16383" man="1"/>
    <brk id="332" max="16383" man="1"/>
    <brk id="350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X6_2022Q60</vt:lpstr>
    </vt:vector>
  </TitlesOfParts>
  <Manager/>
  <Company>微软中国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Григорий Саенко</cp:lastModifiedBy>
  <cp:revision>1</cp:revision>
  <cp:lastPrinted>2017-08-25T08:45:04Z</cp:lastPrinted>
  <dcterms:created xsi:type="dcterms:W3CDTF">2016-07-02T03:22:27Z</dcterms:created>
  <dcterms:modified xsi:type="dcterms:W3CDTF">2025-02-21T08:02:09Z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2052-10.1.0.6173</vt:lpwstr>
  </property>
</Properties>
</file>